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activeTab="2"/>
  </bookViews>
  <sheets>
    <sheet name="Phụ lục 01" sheetId="2" r:id="rId1"/>
    <sheet name="Phụ lục 02" sheetId="3" r:id="rId2"/>
    <sheet name="Phụ lục số 03" sheetId="4" r:id="rId3"/>
  </sheets>
  <calcPr calcId="144525"/>
</workbook>
</file>

<file path=xl/calcChain.xml><?xml version="1.0" encoding="utf-8"?>
<calcChain xmlns="http://schemas.openxmlformats.org/spreadsheetml/2006/main">
  <c r="D8" i="2" l="1"/>
  <c r="D9" i="2"/>
  <c r="D13" i="2"/>
  <c r="D14" i="2"/>
  <c r="D16" i="2"/>
  <c r="D19" i="2"/>
  <c r="D20" i="2"/>
  <c r="D21" i="2"/>
  <c r="D22" i="2"/>
  <c r="D26" i="2"/>
  <c r="D27" i="2"/>
  <c r="D28" i="2"/>
  <c r="D29" i="2"/>
  <c r="D37" i="2"/>
  <c r="D41" i="2"/>
  <c r="E111" i="2"/>
  <c r="F111" i="2"/>
  <c r="G111" i="2"/>
  <c r="H111" i="2"/>
  <c r="I111" i="2"/>
  <c r="J111" i="2"/>
  <c r="K111" i="2"/>
  <c r="L111" i="2"/>
  <c r="M111" i="2"/>
  <c r="D111" i="2" l="1"/>
  <c r="D58" i="4"/>
  <c r="E58" i="4"/>
  <c r="F58" i="4"/>
  <c r="G58" i="4"/>
  <c r="H58" i="4"/>
  <c r="I58" i="4"/>
  <c r="J58" i="4"/>
  <c r="L58" i="4"/>
  <c r="M58" i="4"/>
  <c r="N56" i="4"/>
  <c r="N58" i="4" l="1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H49" i="3"/>
  <c r="G49" i="3"/>
  <c r="F49" i="3"/>
  <c r="E49" i="3"/>
  <c r="M49" i="3"/>
  <c r="L49" i="3"/>
  <c r="J49" i="3"/>
  <c r="I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D49" i="3"/>
  <c r="N6" i="3"/>
  <c r="N49" i="3" l="1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7" i="2"/>
  <c r="N111" i="2" l="1"/>
  <c r="N8" i="2"/>
</calcChain>
</file>

<file path=xl/sharedStrings.xml><?xml version="1.0" encoding="utf-8"?>
<sst xmlns="http://schemas.openxmlformats.org/spreadsheetml/2006/main" count="917" uniqueCount="137">
  <si>
    <t>TT KIỂM SOÁT BỆNH TẬT TỈNH BẮC GIANG</t>
  </si>
  <si>
    <t>STT</t>
  </si>
  <si>
    <t>ĐVT</t>
  </si>
  <si>
    <t xml:space="preserve"> TC-HC</t>
  </si>
  <si>
    <t>KH-NV</t>
  </si>
  <si>
    <t>Măt -DL</t>
  </si>
  <si>
    <t>SKSS</t>
  </si>
  <si>
    <t>BKLN</t>
  </si>
  <si>
    <t>DVTYT</t>
  </si>
  <si>
    <t xml:space="preserve"> </t>
  </si>
  <si>
    <t>Cái</t>
  </si>
  <si>
    <t>Chiếc</t>
  </si>
  <si>
    <t xml:space="preserve">  </t>
  </si>
  <si>
    <t>TC-KT</t>
  </si>
  <si>
    <t>BNN</t>
  </si>
  <si>
    <t>PK ĐK</t>
  </si>
  <si>
    <t xml:space="preserve"> Bộ bàn ghế gỗ uống nước…</t>
  </si>
  <si>
    <t>Quạt  cây</t>
  </si>
  <si>
    <t>Quạt trần</t>
  </si>
  <si>
    <t>Điều hòa</t>
  </si>
  <si>
    <t xml:space="preserve">Bộ </t>
  </si>
  <si>
    <t>Bộ</t>
  </si>
  <si>
    <t>Bao</t>
  </si>
  <si>
    <t xml:space="preserve">Cái  </t>
  </si>
  <si>
    <t>Ti vi các loại</t>
  </si>
  <si>
    <t>Máy vi tính hỏng ko sử dụng được</t>
  </si>
  <si>
    <t>Máy lọc nước Kanguru</t>
  </si>
  <si>
    <t>Máy chủ chạy cơ sở dữ liệu</t>
  </si>
  <si>
    <t>Máy phô tô</t>
  </si>
  <si>
    <t>Phích đun nước</t>
  </si>
  <si>
    <t>Bộ loa hội trường</t>
  </si>
  <si>
    <t>Ghế masege toàn thân</t>
  </si>
  <si>
    <t>Máy chiếu các loại</t>
  </si>
  <si>
    <t>Bình chữa cháy các loại</t>
  </si>
  <si>
    <t>Máy phun hóa chất cỡ lớn</t>
  </si>
  <si>
    <t>Thùng</t>
  </si>
  <si>
    <t>Hệ thống phát sóng khẩn cấp</t>
  </si>
  <si>
    <t>Máy vi tính sách tay</t>
  </si>
  <si>
    <t>Cây treo quần áo</t>
  </si>
  <si>
    <t>Đồng hồ treo tường</t>
  </si>
  <si>
    <t xml:space="preserve">Máy in thẻ </t>
  </si>
  <si>
    <t>Máy in Canon, hp……</t>
  </si>
  <si>
    <t>Ổn áp lioa  các loại</t>
  </si>
  <si>
    <t>Máy phun hóa chất khoác vai</t>
  </si>
  <si>
    <t>Cáng vận chuyển áp lực âm</t>
  </si>
  <si>
    <t>Lồng bắt muỗi</t>
  </si>
  <si>
    <t>Quật treo tường, quạt bàn</t>
  </si>
  <si>
    <t>Bình phun hóa chất</t>
  </si>
  <si>
    <t>Cân thước trẻ em</t>
  </si>
  <si>
    <t>Máy đo phóng xạ cầm tay</t>
  </si>
  <si>
    <t>Buồng đo thính lục</t>
  </si>
  <si>
    <t>Máy đo thính lực</t>
  </si>
  <si>
    <t>Máy đo chức năng hô hấp</t>
  </si>
  <si>
    <t>Máy đo độ rung</t>
  </si>
  <si>
    <t>Valy máy đo môi trường</t>
  </si>
  <si>
    <t>Máy đo nồng độ bụi</t>
  </si>
  <si>
    <t xml:space="preserve">Dụng cụ lấy mẫu khí phân tích </t>
  </si>
  <si>
    <t>Máy đo ánh sáng</t>
  </si>
  <si>
    <t>Máy đo nhiệt độ, độ ẩm môi trường</t>
  </si>
  <si>
    <t>Máy đo nhiệt độ gió</t>
  </si>
  <si>
    <t>Máy đo điện từ trường</t>
  </si>
  <si>
    <t>Máy đo độ ồn</t>
  </si>
  <si>
    <t>Máy đo khí độc ngoài da</t>
  </si>
  <si>
    <t>Máy đo nhĩ lượng</t>
  </si>
  <si>
    <t>Máy đo khí Co2</t>
  </si>
  <si>
    <t>Bộ dụng cụ đo cong vẹo cột sống</t>
  </si>
  <si>
    <t>Bộ khám ngũ quan</t>
  </si>
  <si>
    <t xml:space="preserve"> Khoa XN</t>
  </si>
  <si>
    <t xml:space="preserve">Tổng số </t>
  </si>
  <si>
    <t>Tủ sắt 4 cánh  (W 1000x S450x H1830 mm)</t>
  </si>
  <si>
    <t xml:space="preserve">Máy hủy tài liệu </t>
  </si>
  <si>
    <t>Bàn vi tính (W1200 x D600 x H750 mm)</t>
  </si>
  <si>
    <t xml:space="preserve">Bộ máy vi tính </t>
  </si>
  <si>
    <t>Ghế xoay loại to (GHẾ XOAY DA SG704B)</t>
  </si>
  <si>
    <t>Ghế xoay nhỏ  (Ghế xoay nỉ Hoà Phát SG550)</t>
  </si>
  <si>
    <t>Tủ gỗ công nghiệp ( Rộng 1600 x Sâu 400 x Cao 2000 mm.)</t>
  </si>
  <si>
    <t>Thùng rác Y tế 240L ( L740 x W585 x H997mm)</t>
  </si>
  <si>
    <t>Thùng rác loại nhỏ các loại 40lít 430x330x490mm…</t>
  </si>
  <si>
    <t>Ghế xuân hòa trắng đỏ Rộng 445 – sâu 505 – cao 850</t>
  </si>
  <si>
    <t>Ghế tựa lưng gỗ , các loại (W420 x D550 x H1050 mm)</t>
  </si>
  <si>
    <t>Quạt điều hòa nước ( Kích thước thùng: 84x57x134)</t>
  </si>
  <si>
    <t>Tài liệu (80x120/70kg)</t>
  </si>
  <si>
    <t>Hòm tôn đựng tài liệu  kích thước (70 x 50 x 40cm)</t>
  </si>
  <si>
    <t>Giường gấp (dài 1,80m; rộng 0,9m;cao 0,26m)</t>
  </si>
  <si>
    <t>Giường Iiox ((1.900mm x 900mm x 540mm)</t>
  </si>
  <si>
    <t>Giường gỗ (1m6 x 2m )</t>
  </si>
  <si>
    <t>Hòm lạnh,+ phích lạnh ( 45.00 x 60.00 x 120.00 cm</t>
  </si>
  <si>
    <t>Tủ đá Cao 159.3 cm - Rộng 56 cm - Sâu 65.5 cm</t>
  </si>
  <si>
    <t>Tủ lạnh (620 x 655 x 1955 mm)</t>
  </si>
  <si>
    <t xml:space="preserve"> Tủ lạnh đựng vắc xin HxWxD (mm): 915 x 1625 x 780</t>
  </si>
  <si>
    <t>Kệ sắt  (to Dài 2m. R 0,5m Cao 2m )</t>
  </si>
  <si>
    <t>Két sắt (to Cao 1620 x Rộng 1000 x Sâu 650 mm ) loại bé có 1(1060x600x600mm)</t>
  </si>
  <si>
    <t>Giá sắt và giá Inox, giá gỗ 1500x500x1500</t>
  </si>
  <si>
    <t>Tủ gỗ lim, hai buồng và tủ lim, tủ fila tài liệu, tủ nhôm kính (Dài 1,2m x0,55x2m, W915 x D317 x H1815 mm, W1800 x D450 x H1830 mm</t>
  </si>
  <si>
    <t>Bục nối chuyện (W800 x D600 x H1200 (mm).)</t>
  </si>
  <si>
    <t>Bục để tượng bác W700 x D500 x H1200 (mm).</t>
  </si>
  <si>
    <t>Bàn hội trường nhỏ cơ sở 2 W1200 x D500 x H750 (mm) Tầng 3</t>
  </si>
  <si>
    <t>Ghế hội trường cơ sở 2, chính W430 x D520 x 1050 mm</t>
  </si>
  <si>
    <t>Bàn làm việc( to Dài:160cm x Rộng:80cm x Cao:75cm, nhỏ D1,2m x R0,7m xC 07m</t>
  </si>
  <si>
    <t xml:space="preserve">Ghế gỗ gụ HT chụ sở chính </t>
  </si>
  <si>
    <t>Bàn gỗ lim dài 2,2m R 0,5m Cao 07m)</t>
  </si>
  <si>
    <t>Ghế họp có bàn Rộng 445 – sâu 510 – cao 880</t>
  </si>
  <si>
    <t>Ghế phòng họp ko có bàn 445 – sâu 510 – cao 880</t>
  </si>
  <si>
    <t>Ghế chờ bệnh nhân 3 đến 5 ghế W2010 x D520 x H770 mm</t>
  </si>
  <si>
    <t>Ghế băng dài Inox Dài 2mxR 044x Cao 0,4</t>
  </si>
  <si>
    <t xml:space="preserve">Bản đồ dịch tễ   Dài 2mx R 1.2m </t>
  </si>
  <si>
    <t xml:space="preserve">Bảng công tác  Dài 1. 2mx R 0.8m </t>
  </si>
  <si>
    <t xml:space="preserve"> Phòng họp tầng 2 tầng 2 trụ sở chính</t>
  </si>
  <si>
    <t>Bàn quầy Elip Dài 6m x Rộng 1m5 x Cao 75.</t>
  </si>
  <si>
    <t>Ghế  gỗ bọc da W465 x D625 x H950 mm.</t>
  </si>
  <si>
    <t>Ghế bọc da loại to W630 x D770 x H1010 (mm</t>
  </si>
  <si>
    <t>Bàn gỗ mặt kính  W1200*D500*H750mm</t>
  </si>
  <si>
    <t>Xe lâng tay cao Tay Cao 2T-3M NIKI</t>
  </si>
  <si>
    <t>Máy phát điện 50KW (D x R x C): (1900 x 855 x 1130) mm</t>
  </si>
  <si>
    <t>Ổn áp lioa 100kw 820mm x 710mm x 1.635mm</t>
  </si>
  <si>
    <t>Kho VPP (80x120/70kg)</t>
  </si>
  <si>
    <t>Kho vật tư (70 x 50 x 40cm)</t>
  </si>
  <si>
    <t>Kho lưu trư văn thư (80x120/70kg)</t>
  </si>
  <si>
    <t>Kho dụng cụ hỏng (80x120/70kg)</t>
  </si>
  <si>
    <t>Kho sử lý hóa chất Kích thước (cm): 72 x 91</t>
  </si>
  <si>
    <t>Giấy xét nghiện Covid (70 x 50 x 40cm)</t>
  </si>
  <si>
    <t xml:space="preserve"> Bao</t>
  </si>
  <si>
    <t>Quần áo phòng chống dịch (80x120/70kg)</t>
  </si>
  <si>
    <t>Máy giặt Panasonic Cao 104.5 cm - Ngang 60 cm - Sâu 67 cm</t>
  </si>
  <si>
    <t>Thuốc vật tư 50kg/1 thùng</t>
  </si>
  <si>
    <t>Tủ sắt 4 cánh  (W 1000x S450x H1830 )</t>
  </si>
  <si>
    <t>Cây</t>
  </si>
  <si>
    <t>Chuyển 2 cây xanh ( 2 cây Lát đ kính 27cm cao 4,5m  )1 chuyến  xe cẩu</t>
  </si>
  <si>
    <t>Chuyển 2 cây xanh ( 1 cây vối đ kính 37cm cao 3,5m + 1 cây khế chua đ kính 37cm cao 3m) 1 chuyến xe cẩu</t>
  </si>
  <si>
    <t>Số lượng</t>
  </si>
  <si>
    <t>Danh mục tài sản, trang thiết bị; quy cách</t>
  </si>
  <si>
    <t>Phụ lục 1</t>
  </si>
  <si>
    <t>DANH MỤC TÀI SẢN, TRANG THIẾT BỊ 
(Vận chuyển từ Trụ sở chính  số 45, đường Nghĩa Long, phường Trần Phú, TP Bắc Giang đến Trụ sở mới: Đường Thân Nhân Trung, phường Mỹ Độ, TP Bắc Giang)</t>
  </si>
  <si>
    <t>Phụ lục 2</t>
  </si>
  <si>
    <t>Phụ lục 3</t>
  </si>
  <si>
    <t>DANH MỤC TÀI SẢN, TRANG THIẾT BỊ 
(Vận chuyển từ cơ sở Đồi chè, phường Dĩnh Kế, TP Bắc Giang đến Trụ sở mới: Đường Thân Nhân Trung, phường Mỹ Độ, TP Bắc Giang)</t>
  </si>
  <si>
    <t>DANH MỤC TÀI SẢN, TRANG THIẾT BỊ 
(Vận chuyển từ cơ sở 1  là 185 đường Lê Lợi, TPBG đến Trụ sở mới: Đường Thân Nhân Trung, phường Mỹ Độ, TP Bắc Giang)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</si>
</sst>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0" fillId="0" borderId="1" xfId="0" applyBorder="1"/>
    <xf numFmtId="164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4" fontId="13" fillId="2" borderId="1" xfId="1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>
      <alignment vertical="top" wrapText="1"/>
    </xf>
    <xf numFmtId="164" fontId="4" fillId="2" borderId="1" xfId="1" applyNumberFormat="1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164" fontId="16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workbookViewId="0">
      <selection activeCell="Z21" sqref="Z21"/>
    </sheetView>
  </sheetViews>
  <sheetFormatPr defaultRowHeight="15" x14ac:dyDescent="0.25"/>
  <cols>
    <col min="1" max="1" width="6.28515625" customWidth="1"/>
    <col min="2" max="2" width="55.5703125" customWidth="1"/>
    <col min="3" max="3" width="14.7109375" customWidth="1"/>
    <col min="4" max="12" width="0" hidden="1" customWidth="1"/>
    <col min="13" max="13" width="10.5703125" hidden="1" customWidth="1"/>
    <col min="14" max="14" width="17.42578125" customWidth="1"/>
    <col min="15" max="15" width="4.5703125" customWidth="1"/>
    <col min="16" max="16" width="9.140625" hidden="1" customWidth="1"/>
    <col min="17" max="17" width="7.85546875" hidden="1" customWidth="1"/>
    <col min="18" max="18" width="9.140625" hidden="1" customWidth="1"/>
    <col min="19" max="19" width="7.140625" hidden="1" customWidth="1"/>
    <col min="20" max="22" width="9.140625" hidden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5"/>
      <c r="P1" s="1"/>
      <c r="Q1" s="1"/>
      <c r="R1" s="1"/>
      <c r="S1" s="1"/>
      <c r="T1" s="1"/>
      <c r="U1" s="1"/>
      <c r="V1" s="1"/>
    </row>
    <row r="2" spans="1:22" ht="15.75" x14ac:dyDescent="0.25">
      <c r="A2" s="59" t="s">
        <v>0</v>
      </c>
      <c r="B2" s="59"/>
      <c r="C2" s="59"/>
      <c r="D2" s="4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6.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131</v>
      </c>
      <c r="O3" s="34"/>
      <c r="P3" s="2"/>
      <c r="Q3" s="2"/>
      <c r="R3" s="2"/>
      <c r="S3" s="2"/>
      <c r="T3" s="2"/>
      <c r="U3" s="2"/>
      <c r="V3" s="13"/>
    </row>
    <row r="4" spans="1:22" ht="54.75" customHeight="1" x14ac:dyDescent="0.25">
      <c r="A4" s="57" t="s">
        <v>132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5"/>
      <c r="P5" s="1"/>
      <c r="Q5" s="1"/>
      <c r="R5" s="1"/>
      <c r="S5" s="1"/>
      <c r="T5" s="1"/>
      <c r="U5" s="1"/>
      <c r="V5" s="13"/>
    </row>
    <row r="6" spans="1:22" ht="27" customHeight="1" x14ac:dyDescent="0.25">
      <c r="A6" s="6" t="s">
        <v>1</v>
      </c>
      <c r="B6" s="7" t="s">
        <v>130</v>
      </c>
      <c r="C6" s="6" t="s">
        <v>2</v>
      </c>
      <c r="D6" s="6" t="s">
        <v>13</v>
      </c>
      <c r="E6" s="12" t="s">
        <v>3</v>
      </c>
      <c r="F6" s="12" t="s">
        <v>4</v>
      </c>
      <c r="G6" s="6" t="s">
        <v>5</v>
      </c>
      <c r="H6" s="6" t="s">
        <v>6</v>
      </c>
      <c r="I6" s="7" t="s">
        <v>14</v>
      </c>
      <c r="J6" s="6" t="s">
        <v>7</v>
      </c>
      <c r="K6" s="6" t="s">
        <v>8</v>
      </c>
      <c r="L6" s="6" t="s">
        <v>15</v>
      </c>
      <c r="M6" s="6" t="s">
        <v>67</v>
      </c>
      <c r="N6" s="6" t="s">
        <v>129</v>
      </c>
      <c r="O6" s="1"/>
      <c r="P6" s="1"/>
    </row>
    <row r="7" spans="1:22" ht="27" customHeight="1" x14ac:dyDescent="0.25">
      <c r="A7" s="3">
        <v>1</v>
      </c>
      <c r="B7" s="10" t="s">
        <v>16</v>
      </c>
      <c r="C7" s="11" t="s">
        <v>21</v>
      </c>
      <c r="D7" s="11">
        <v>1</v>
      </c>
      <c r="E7" s="9">
        <v>6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15">
        <v>0</v>
      </c>
      <c r="M7" s="15">
        <v>0</v>
      </c>
      <c r="N7" s="39">
        <f>SUM(D7:M7)</f>
        <v>13</v>
      </c>
      <c r="O7" s="1"/>
      <c r="P7" s="1"/>
    </row>
    <row r="8" spans="1:22" ht="27" customHeight="1" x14ac:dyDescent="0.25">
      <c r="A8" s="3">
        <v>2</v>
      </c>
      <c r="B8" s="10" t="s">
        <v>69</v>
      </c>
      <c r="C8" s="11" t="s">
        <v>11</v>
      </c>
      <c r="D8" s="11">
        <f>3+5+1+1+3+1+10+2</f>
        <v>26</v>
      </c>
      <c r="E8" s="9">
        <v>25</v>
      </c>
      <c r="F8" s="9">
        <v>5</v>
      </c>
      <c r="G8" s="9">
        <v>3</v>
      </c>
      <c r="H8" s="9">
        <v>2</v>
      </c>
      <c r="I8" s="9">
        <v>4</v>
      </c>
      <c r="J8" s="9">
        <v>3</v>
      </c>
      <c r="K8" s="9">
        <v>11</v>
      </c>
      <c r="L8" s="15" t="s">
        <v>9</v>
      </c>
      <c r="M8" s="15" t="s">
        <v>9</v>
      </c>
      <c r="N8" s="39">
        <f>SUM(D8:M8)</f>
        <v>79</v>
      </c>
      <c r="O8" s="1"/>
      <c r="P8" s="1"/>
    </row>
    <row r="9" spans="1:22" ht="27" customHeight="1" x14ac:dyDescent="0.25">
      <c r="A9" s="3">
        <v>3</v>
      </c>
      <c r="B9" s="10" t="s">
        <v>72</v>
      </c>
      <c r="C9" s="11" t="s">
        <v>21</v>
      </c>
      <c r="D9" s="11">
        <f>10+1+1+2+3+1</f>
        <v>18</v>
      </c>
      <c r="E9" s="9">
        <v>14</v>
      </c>
      <c r="F9" s="9">
        <v>4</v>
      </c>
      <c r="G9" s="9">
        <v>3</v>
      </c>
      <c r="H9" s="9">
        <v>3</v>
      </c>
      <c r="I9" s="9">
        <v>5</v>
      </c>
      <c r="J9" s="9">
        <v>4</v>
      </c>
      <c r="K9" s="9">
        <v>7</v>
      </c>
      <c r="L9" s="15" t="s">
        <v>9</v>
      </c>
      <c r="M9" s="15" t="s">
        <v>9</v>
      </c>
      <c r="N9" s="39">
        <f>SUM(D9:M9)</f>
        <v>58</v>
      </c>
      <c r="O9" s="1"/>
      <c r="P9" s="1"/>
    </row>
    <row r="10" spans="1:22" ht="27" customHeight="1" x14ac:dyDescent="0.25">
      <c r="A10" s="3">
        <v>4</v>
      </c>
      <c r="B10" s="10" t="s">
        <v>70</v>
      </c>
      <c r="C10" s="11" t="s">
        <v>11</v>
      </c>
      <c r="D10" s="11">
        <v>1</v>
      </c>
      <c r="E10" s="9">
        <v>1</v>
      </c>
      <c r="F10" s="9"/>
      <c r="G10" s="9"/>
      <c r="H10" s="9"/>
      <c r="I10" s="9"/>
      <c r="J10" s="9"/>
      <c r="K10" s="9"/>
      <c r="L10" s="15"/>
      <c r="M10" s="15" t="s">
        <v>9</v>
      </c>
      <c r="N10" s="39">
        <f>SUM(D10:M10)</f>
        <v>2</v>
      </c>
      <c r="O10" s="1"/>
      <c r="P10" s="1"/>
    </row>
    <row r="11" spans="1:22" ht="27" customHeight="1" x14ac:dyDescent="0.25">
      <c r="A11" s="3">
        <v>5</v>
      </c>
      <c r="B11" s="10" t="s">
        <v>37</v>
      </c>
      <c r="C11" s="11" t="s">
        <v>11</v>
      </c>
      <c r="D11" s="11"/>
      <c r="E11" s="9">
        <v>3</v>
      </c>
      <c r="F11" s="9">
        <v>2</v>
      </c>
      <c r="G11" s="9"/>
      <c r="H11" s="9"/>
      <c r="I11" s="9"/>
      <c r="J11" s="9"/>
      <c r="K11" s="9"/>
      <c r="L11" s="15"/>
      <c r="M11" s="15"/>
      <c r="N11" s="39">
        <f>SUM(D11:M11)</f>
        <v>5</v>
      </c>
      <c r="O11" s="1"/>
      <c r="P11" s="1"/>
    </row>
    <row r="12" spans="1:22" ht="27" customHeight="1" x14ac:dyDescent="0.25">
      <c r="A12" s="3">
        <v>6</v>
      </c>
      <c r="B12" s="10" t="s">
        <v>40</v>
      </c>
      <c r="C12" s="11" t="s">
        <v>11</v>
      </c>
      <c r="D12" s="11"/>
      <c r="E12" s="9"/>
      <c r="F12" s="9"/>
      <c r="G12" s="9"/>
      <c r="H12" s="9"/>
      <c r="I12" s="9"/>
      <c r="J12" s="9"/>
      <c r="K12" s="9"/>
      <c r="L12" s="15"/>
      <c r="M12" s="15"/>
      <c r="N12" s="39">
        <f>SUM(D12:M12)</f>
        <v>0</v>
      </c>
      <c r="O12" s="1"/>
      <c r="P12" s="1"/>
    </row>
    <row r="13" spans="1:22" ht="27" customHeight="1" x14ac:dyDescent="0.25">
      <c r="A13" s="3">
        <v>7</v>
      </c>
      <c r="B13" s="10" t="s">
        <v>41</v>
      </c>
      <c r="C13" s="11" t="s">
        <v>11</v>
      </c>
      <c r="D13" s="11">
        <f>3+2+1+1+5+1</f>
        <v>13</v>
      </c>
      <c r="E13" s="9">
        <v>12</v>
      </c>
      <c r="F13" s="9">
        <v>6</v>
      </c>
      <c r="G13" s="9">
        <v>3</v>
      </c>
      <c r="H13" s="9" t="s">
        <v>9</v>
      </c>
      <c r="I13" s="9">
        <v>4</v>
      </c>
      <c r="J13" s="9">
        <v>3</v>
      </c>
      <c r="K13" s="9">
        <v>7</v>
      </c>
      <c r="L13" s="15" t="s">
        <v>9</v>
      </c>
      <c r="M13" s="15" t="s">
        <v>9</v>
      </c>
      <c r="N13" s="39">
        <f>SUM(D13:M13)</f>
        <v>48</v>
      </c>
      <c r="O13" s="1"/>
      <c r="P13" s="1"/>
    </row>
    <row r="14" spans="1:22" ht="27" customHeight="1" x14ac:dyDescent="0.25">
      <c r="A14" s="3">
        <v>8</v>
      </c>
      <c r="B14" s="10" t="s">
        <v>71</v>
      </c>
      <c r="C14" s="11" t="s">
        <v>11</v>
      </c>
      <c r="D14" s="11">
        <f>1+3+4+6+2+1</f>
        <v>17</v>
      </c>
      <c r="E14" s="16">
        <v>11</v>
      </c>
      <c r="F14" s="16">
        <v>7</v>
      </c>
      <c r="G14" s="16">
        <v>5</v>
      </c>
      <c r="H14" s="16">
        <v>3</v>
      </c>
      <c r="I14" s="16">
        <v>2</v>
      </c>
      <c r="J14" s="16">
        <v>4</v>
      </c>
      <c r="K14" s="16" t="s">
        <v>9</v>
      </c>
      <c r="L14" s="17" t="s">
        <v>9</v>
      </c>
      <c r="M14" s="17" t="s">
        <v>9</v>
      </c>
      <c r="N14" s="40">
        <f>SUM(D14:M14)</f>
        <v>49</v>
      </c>
      <c r="O14" s="1"/>
      <c r="P14" s="1"/>
    </row>
    <row r="15" spans="1:22" ht="27" customHeight="1" x14ac:dyDescent="0.25">
      <c r="A15" s="3">
        <v>9</v>
      </c>
      <c r="B15" s="10" t="s">
        <v>73</v>
      </c>
      <c r="C15" s="11" t="s">
        <v>11</v>
      </c>
      <c r="D15" s="11">
        <v>1</v>
      </c>
      <c r="E15" s="16">
        <v>7</v>
      </c>
      <c r="F15" s="16">
        <v>2</v>
      </c>
      <c r="G15" s="16">
        <v>2</v>
      </c>
      <c r="H15" s="16">
        <v>2</v>
      </c>
      <c r="I15" s="16">
        <v>1</v>
      </c>
      <c r="J15" s="16">
        <v>1</v>
      </c>
      <c r="K15" s="16">
        <v>2</v>
      </c>
      <c r="L15" s="17"/>
      <c r="M15" s="17"/>
      <c r="N15" s="40">
        <f>SUM(D15:M15)</f>
        <v>18</v>
      </c>
      <c r="O15" s="1"/>
      <c r="P15" s="1"/>
    </row>
    <row r="16" spans="1:22" ht="27" customHeight="1" x14ac:dyDescent="0.25">
      <c r="A16" s="3">
        <v>10</v>
      </c>
      <c r="B16" s="10" t="s">
        <v>74</v>
      </c>
      <c r="C16" s="11" t="s">
        <v>11</v>
      </c>
      <c r="D16" s="11">
        <f>5+1+1+2+1</f>
        <v>10</v>
      </c>
      <c r="E16" s="16">
        <v>15</v>
      </c>
      <c r="F16" s="16">
        <v>4</v>
      </c>
      <c r="G16" s="16">
        <v>4</v>
      </c>
      <c r="H16" s="16">
        <v>3</v>
      </c>
      <c r="I16" s="16" t="s">
        <v>9</v>
      </c>
      <c r="J16" s="16">
        <v>3</v>
      </c>
      <c r="K16" s="16">
        <v>4</v>
      </c>
      <c r="L16" s="17" t="s">
        <v>9</v>
      </c>
      <c r="M16" s="17"/>
      <c r="N16" s="40">
        <f>SUM(D16:M16)</f>
        <v>43</v>
      </c>
      <c r="O16" s="1"/>
      <c r="P16" s="1"/>
    </row>
    <row r="17" spans="1:16" ht="27" customHeight="1" x14ac:dyDescent="0.25">
      <c r="A17" s="3">
        <v>11</v>
      </c>
      <c r="B17" s="10" t="s">
        <v>75</v>
      </c>
      <c r="C17" s="11" t="s">
        <v>11</v>
      </c>
      <c r="D17" s="11">
        <v>1</v>
      </c>
      <c r="E17" s="16">
        <v>3</v>
      </c>
      <c r="F17" s="16" t="s">
        <v>9</v>
      </c>
      <c r="G17" s="16" t="s">
        <v>9</v>
      </c>
      <c r="H17" s="16" t="s">
        <v>9</v>
      </c>
      <c r="I17" s="16" t="s">
        <v>9</v>
      </c>
      <c r="J17" s="16" t="s">
        <v>9</v>
      </c>
      <c r="K17" s="16" t="s">
        <v>9</v>
      </c>
      <c r="L17" s="17" t="s">
        <v>9</v>
      </c>
      <c r="M17" s="17"/>
      <c r="N17" s="40">
        <f>SUM(D17:M17)</f>
        <v>4</v>
      </c>
      <c r="O17" s="1"/>
      <c r="P17" s="1"/>
    </row>
    <row r="18" spans="1:16" ht="27" customHeight="1" x14ac:dyDescent="0.25">
      <c r="A18" s="3">
        <v>12</v>
      </c>
      <c r="B18" s="10" t="s">
        <v>76</v>
      </c>
      <c r="C18" s="11" t="s">
        <v>11</v>
      </c>
      <c r="D18" s="11"/>
      <c r="E18" s="16"/>
      <c r="F18" s="16"/>
      <c r="G18" s="16"/>
      <c r="H18" s="16"/>
      <c r="I18" s="16"/>
      <c r="J18" s="16"/>
      <c r="K18" s="16">
        <v>16</v>
      </c>
      <c r="L18" s="17"/>
      <c r="M18" s="17"/>
      <c r="N18" s="40">
        <f>SUM(D18:M18)</f>
        <v>16</v>
      </c>
      <c r="O18" s="1"/>
      <c r="P18" s="1"/>
    </row>
    <row r="19" spans="1:16" ht="27" customHeight="1" x14ac:dyDescent="0.25">
      <c r="A19" s="3">
        <v>13</v>
      </c>
      <c r="B19" s="10" t="s">
        <v>77</v>
      </c>
      <c r="C19" s="11" t="s">
        <v>11</v>
      </c>
      <c r="D19" s="11">
        <f>1+1</f>
        <v>2</v>
      </c>
      <c r="E19" s="18">
        <v>30</v>
      </c>
      <c r="F19" s="18" t="s">
        <v>9</v>
      </c>
      <c r="G19" s="18" t="s">
        <v>9</v>
      </c>
      <c r="H19" s="18" t="s">
        <v>9</v>
      </c>
      <c r="I19" s="18" t="s">
        <v>9</v>
      </c>
      <c r="J19" s="18"/>
      <c r="K19" s="18" t="s">
        <v>9</v>
      </c>
      <c r="L19" s="19" t="s">
        <v>9</v>
      </c>
      <c r="M19" s="19"/>
      <c r="N19" s="41">
        <f>SUM(D19:M19)</f>
        <v>32</v>
      </c>
      <c r="O19" s="1"/>
      <c r="P19" s="1"/>
    </row>
    <row r="20" spans="1:16" ht="27" customHeight="1" x14ac:dyDescent="0.25">
      <c r="A20" s="3">
        <v>14</v>
      </c>
      <c r="B20" s="10" t="s">
        <v>78</v>
      </c>
      <c r="C20" s="11" t="s">
        <v>11</v>
      </c>
      <c r="D20" s="11">
        <f>2+4+1+1+2</f>
        <v>10</v>
      </c>
      <c r="E20" s="16">
        <v>80</v>
      </c>
      <c r="F20" s="16">
        <v>3</v>
      </c>
      <c r="G20" s="16">
        <v>7</v>
      </c>
      <c r="H20" s="16">
        <v>4</v>
      </c>
      <c r="I20" s="16">
        <v>2</v>
      </c>
      <c r="J20" s="16">
        <v>4</v>
      </c>
      <c r="K20" s="16">
        <v>13</v>
      </c>
      <c r="L20" s="17" t="s">
        <v>9</v>
      </c>
      <c r="M20" s="17" t="s">
        <v>9</v>
      </c>
      <c r="N20" s="40">
        <f>SUM(D20:M20)</f>
        <v>123</v>
      </c>
      <c r="O20" s="1"/>
      <c r="P20" s="1"/>
    </row>
    <row r="21" spans="1:16" ht="27" customHeight="1" x14ac:dyDescent="0.25">
      <c r="A21" s="3">
        <v>15</v>
      </c>
      <c r="B21" s="10" t="s">
        <v>79</v>
      </c>
      <c r="C21" s="11" t="s">
        <v>11</v>
      </c>
      <c r="D21" s="11">
        <f>2+1+1</f>
        <v>4</v>
      </c>
      <c r="E21" s="18">
        <v>24</v>
      </c>
      <c r="F21" s="18">
        <v>1</v>
      </c>
      <c r="G21" s="18" t="s">
        <v>9</v>
      </c>
      <c r="H21" s="18">
        <v>1</v>
      </c>
      <c r="I21" s="18">
        <v>1</v>
      </c>
      <c r="J21" s="18">
        <v>3</v>
      </c>
      <c r="K21" s="18">
        <v>3</v>
      </c>
      <c r="L21" s="19" t="s">
        <v>9</v>
      </c>
      <c r="M21" s="19" t="s">
        <v>9</v>
      </c>
      <c r="N21" s="41">
        <f>SUM(D21:M21)</f>
        <v>37</v>
      </c>
      <c r="O21" s="1"/>
      <c r="P21" s="1"/>
    </row>
    <row r="22" spans="1:16" ht="27" customHeight="1" x14ac:dyDescent="0.25">
      <c r="A22" s="3">
        <v>16</v>
      </c>
      <c r="B22" s="10" t="s">
        <v>29</v>
      </c>
      <c r="C22" s="11" t="s">
        <v>10</v>
      </c>
      <c r="D22" s="11">
        <f>2</f>
        <v>2</v>
      </c>
      <c r="E22" s="16">
        <v>9</v>
      </c>
      <c r="F22" s="16" t="s">
        <v>9</v>
      </c>
      <c r="G22" s="16">
        <v>1</v>
      </c>
      <c r="H22" s="16" t="s">
        <v>9</v>
      </c>
      <c r="I22" s="16" t="s">
        <v>9</v>
      </c>
      <c r="J22" s="16"/>
      <c r="K22" s="16" t="s">
        <v>9</v>
      </c>
      <c r="L22" s="17" t="s">
        <v>9</v>
      </c>
      <c r="M22" s="17"/>
      <c r="N22" s="40">
        <f>SUM(D22:M22)</f>
        <v>12</v>
      </c>
      <c r="O22" s="1"/>
      <c r="P22" s="1"/>
    </row>
    <row r="23" spans="1:16" ht="27" customHeight="1" x14ac:dyDescent="0.25">
      <c r="A23" s="3">
        <v>17</v>
      </c>
      <c r="B23" s="10" t="s">
        <v>80</v>
      </c>
      <c r="C23" s="11" t="s">
        <v>10</v>
      </c>
      <c r="D23" s="11"/>
      <c r="E23" s="16">
        <v>1</v>
      </c>
      <c r="F23" s="16"/>
      <c r="G23" s="16"/>
      <c r="H23" s="16">
        <v>1</v>
      </c>
      <c r="I23" s="16"/>
      <c r="J23" s="16"/>
      <c r="K23" s="16"/>
      <c r="L23" s="17"/>
      <c r="M23" s="17"/>
      <c r="N23" s="40">
        <f>SUM(D23:M23)</f>
        <v>2</v>
      </c>
      <c r="O23" s="1"/>
      <c r="P23" s="1"/>
    </row>
    <row r="24" spans="1:16" ht="27" customHeight="1" x14ac:dyDescent="0.25">
      <c r="A24" s="3">
        <v>18</v>
      </c>
      <c r="B24" s="10" t="s">
        <v>39</v>
      </c>
      <c r="C24" s="11" t="s">
        <v>10</v>
      </c>
      <c r="D24" s="11"/>
      <c r="E24" s="16"/>
      <c r="F24" s="16"/>
      <c r="G24" s="16"/>
      <c r="H24" s="16"/>
      <c r="I24" s="16">
        <v>1</v>
      </c>
      <c r="J24" s="16"/>
      <c r="K24" s="16"/>
      <c r="L24" s="17"/>
      <c r="M24" s="17"/>
      <c r="N24" s="40">
        <f>SUM(D24:M24)</f>
        <v>1</v>
      </c>
      <c r="O24" s="1"/>
      <c r="P24" s="1"/>
    </row>
    <row r="25" spans="1:16" ht="27" customHeight="1" x14ac:dyDescent="0.25">
      <c r="A25" s="3">
        <v>19</v>
      </c>
      <c r="B25" s="10" t="s">
        <v>46</v>
      </c>
      <c r="C25" s="11" t="s">
        <v>10</v>
      </c>
      <c r="D25" s="11"/>
      <c r="E25" s="16">
        <v>2</v>
      </c>
      <c r="F25" s="16"/>
      <c r="G25" s="16"/>
      <c r="H25" s="16">
        <v>2</v>
      </c>
      <c r="I25" s="16"/>
      <c r="J25" s="16"/>
      <c r="K25" s="16">
        <v>1</v>
      </c>
      <c r="L25" s="17"/>
      <c r="M25" s="17" t="s">
        <v>9</v>
      </c>
      <c r="N25" s="40">
        <f>SUM(D25:M25)</f>
        <v>5</v>
      </c>
      <c r="O25" s="1"/>
      <c r="P25" s="1"/>
    </row>
    <row r="26" spans="1:16" ht="27" customHeight="1" x14ac:dyDescent="0.25">
      <c r="A26" s="5">
        <v>20</v>
      </c>
      <c r="B26" s="10" t="s">
        <v>17</v>
      </c>
      <c r="C26" s="11" t="s">
        <v>10</v>
      </c>
      <c r="D26" s="11">
        <f>2+1</f>
        <v>3</v>
      </c>
      <c r="E26" s="16">
        <v>6</v>
      </c>
      <c r="F26" s="16" t="s">
        <v>9</v>
      </c>
      <c r="G26" s="16" t="s">
        <v>9</v>
      </c>
      <c r="H26" s="16" t="s">
        <v>9</v>
      </c>
      <c r="I26" s="16" t="s">
        <v>9</v>
      </c>
      <c r="J26" s="16"/>
      <c r="K26" s="16">
        <v>2</v>
      </c>
      <c r="L26" s="17" t="s">
        <v>9</v>
      </c>
      <c r="M26" s="17"/>
      <c r="N26" s="40">
        <f>SUM(D26:M26)</f>
        <v>11</v>
      </c>
      <c r="O26" s="1"/>
      <c r="P26" s="1"/>
    </row>
    <row r="27" spans="1:16" ht="27" customHeight="1" x14ac:dyDescent="0.25">
      <c r="A27" s="5">
        <v>21</v>
      </c>
      <c r="B27" s="10" t="s">
        <v>18</v>
      </c>
      <c r="C27" s="11" t="s">
        <v>10</v>
      </c>
      <c r="D27" s="11">
        <f>1+1</f>
        <v>2</v>
      </c>
      <c r="E27" s="16">
        <v>35</v>
      </c>
      <c r="F27" s="16">
        <v>2</v>
      </c>
      <c r="G27" s="16">
        <v>1</v>
      </c>
      <c r="H27" s="16" t="s">
        <v>9</v>
      </c>
      <c r="I27" s="16">
        <v>1</v>
      </c>
      <c r="J27" s="16"/>
      <c r="K27" s="16">
        <v>2</v>
      </c>
      <c r="L27" s="17" t="s">
        <v>9</v>
      </c>
      <c r="M27" s="17"/>
      <c r="N27" s="40">
        <f>SUM(D27:M27)</f>
        <v>43</v>
      </c>
      <c r="O27" s="1"/>
      <c r="P27" s="1"/>
    </row>
    <row r="28" spans="1:16" ht="27" customHeight="1" x14ac:dyDescent="0.25">
      <c r="A28" s="5">
        <v>22</v>
      </c>
      <c r="B28" s="10" t="s">
        <v>81</v>
      </c>
      <c r="C28" s="11" t="s">
        <v>22</v>
      </c>
      <c r="D28" s="32">
        <f>95+5+106+30+4+5</f>
        <v>245</v>
      </c>
      <c r="E28" s="18">
        <v>45</v>
      </c>
      <c r="F28" s="18">
        <v>10</v>
      </c>
      <c r="G28" s="18">
        <v>5</v>
      </c>
      <c r="H28" s="18">
        <v>20</v>
      </c>
      <c r="I28" s="18">
        <v>10</v>
      </c>
      <c r="J28" s="18">
        <v>10</v>
      </c>
      <c r="K28" s="18">
        <v>25</v>
      </c>
      <c r="L28" s="19" t="s">
        <v>9</v>
      </c>
      <c r="M28" s="19" t="s">
        <v>9</v>
      </c>
      <c r="N28" s="41">
        <f>SUM(D28:M28)</f>
        <v>370</v>
      </c>
      <c r="O28" s="1"/>
      <c r="P28" s="1"/>
    </row>
    <row r="29" spans="1:16" ht="27" customHeight="1" x14ac:dyDescent="0.25">
      <c r="A29" s="3">
        <v>23</v>
      </c>
      <c r="B29" s="10" t="s">
        <v>82</v>
      </c>
      <c r="C29" s="11" t="s">
        <v>10</v>
      </c>
      <c r="D29" s="11">
        <f>50+4</f>
        <v>54</v>
      </c>
      <c r="E29" s="16">
        <v>50</v>
      </c>
      <c r="F29" s="16" t="s">
        <v>9</v>
      </c>
      <c r="G29" s="16" t="s">
        <v>9</v>
      </c>
      <c r="H29" s="16" t="s">
        <v>9</v>
      </c>
      <c r="I29" s="16" t="s">
        <v>9</v>
      </c>
      <c r="J29" s="16"/>
      <c r="K29" s="16" t="s">
        <v>9</v>
      </c>
      <c r="L29" s="17" t="s">
        <v>9</v>
      </c>
      <c r="M29" s="17"/>
      <c r="N29" s="40">
        <f>SUM(D29:M29)</f>
        <v>104</v>
      </c>
      <c r="O29" s="1"/>
      <c r="P29" s="1"/>
    </row>
    <row r="30" spans="1:16" ht="27" customHeight="1" x14ac:dyDescent="0.25">
      <c r="A30" s="3">
        <v>24</v>
      </c>
      <c r="B30" s="10" t="s">
        <v>83</v>
      </c>
      <c r="C30" s="11" t="s">
        <v>10</v>
      </c>
      <c r="D30" s="11"/>
      <c r="E30" s="16"/>
      <c r="F30" s="16"/>
      <c r="G30" s="16"/>
      <c r="H30" s="16"/>
      <c r="I30" s="16"/>
      <c r="J30" s="16"/>
      <c r="K30" s="16"/>
      <c r="L30" s="17"/>
      <c r="M30" s="17"/>
      <c r="N30" s="40">
        <f>SUM(D30:M30)</f>
        <v>0</v>
      </c>
      <c r="O30" s="1"/>
      <c r="P30" s="1"/>
    </row>
    <row r="31" spans="1:16" ht="27" customHeight="1" x14ac:dyDescent="0.25">
      <c r="A31" s="3">
        <v>25</v>
      </c>
      <c r="B31" s="10" t="s">
        <v>84</v>
      </c>
      <c r="C31" s="11" t="s">
        <v>10</v>
      </c>
      <c r="D31" s="11"/>
      <c r="E31" s="16"/>
      <c r="F31" s="16">
        <v>2</v>
      </c>
      <c r="G31" s="16"/>
      <c r="H31" s="16"/>
      <c r="I31" s="16">
        <v>1</v>
      </c>
      <c r="J31" s="16"/>
      <c r="K31" s="16"/>
      <c r="L31" s="17"/>
      <c r="M31" s="17"/>
      <c r="N31" s="40">
        <f>SUM(D31:M31)</f>
        <v>3</v>
      </c>
      <c r="O31" s="1"/>
      <c r="P31" s="1"/>
    </row>
    <row r="32" spans="1:16" ht="27" customHeight="1" x14ac:dyDescent="0.25">
      <c r="A32" s="3">
        <v>26</v>
      </c>
      <c r="B32" s="10" t="s">
        <v>85</v>
      </c>
      <c r="C32" s="11" t="s">
        <v>10</v>
      </c>
      <c r="D32" s="11">
        <v>2</v>
      </c>
      <c r="E32" s="20">
        <v>3</v>
      </c>
      <c r="F32" s="18"/>
      <c r="G32" s="18"/>
      <c r="H32" s="18"/>
      <c r="I32" s="18" t="s">
        <v>9</v>
      </c>
      <c r="J32" s="18">
        <v>1</v>
      </c>
      <c r="K32" s="18"/>
      <c r="L32" s="19" t="s">
        <v>9</v>
      </c>
      <c r="M32" s="19"/>
      <c r="N32" s="41">
        <f>SUM(D32:M32)</f>
        <v>6</v>
      </c>
      <c r="O32" s="1"/>
      <c r="P32" s="1"/>
    </row>
    <row r="33" spans="1:16" ht="27" customHeight="1" x14ac:dyDescent="0.25">
      <c r="A33" s="3">
        <v>27</v>
      </c>
      <c r="B33" s="10" t="s">
        <v>86</v>
      </c>
      <c r="C33" s="11" t="s">
        <v>10</v>
      </c>
      <c r="D33" s="11"/>
      <c r="E33" s="20"/>
      <c r="F33" s="18"/>
      <c r="G33" s="18"/>
      <c r="H33" s="18"/>
      <c r="I33" s="18"/>
      <c r="J33" s="18"/>
      <c r="K33" s="18">
        <v>20</v>
      </c>
      <c r="L33" s="19"/>
      <c r="M33" s="19"/>
      <c r="N33" s="19">
        <f>SUM(D33:M33)</f>
        <v>20</v>
      </c>
      <c r="O33" s="1"/>
      <c r="P33" s="1"/>
    </row>
    <row r="34" spans="1:16" ht="27" customHeight="1" x14ac:dyDescent="0.25">
      <c r="A34" s="3">
        <v>28</v>
      </c>
      <c r="B34" s="10" t="s">
        <v>87</v>
      </c>
      <c r="C34" s="11" t="s">
        <v>10</v>
      </c>
      <c r="D34" s="11"/>
      <c r="E34" s="20"/>
      <c r="F34" s="18"/>
      <c r="G34" s="18"/>
      <c r="H34" s="18"/>
      <c r="I34" s="18"/>
      <c r="J34" s="18"/>
      <c r="K34" s="18">
        <v>2</v>
      </c>
      <c r="L34" s="19"/>
      <c r="M34" s="19"/>
      <c r="N34" s="19">
        <f>SUM(D34:M34)</f>
        <v>2</v>
      </c>
      <c r="O34" s="1"/>
      <c r="P34" s="1"/>
    </row>
    <row r="35" spans="1:16" ht="27" customHeight="1" x14ac:dyDescent="0.25">
      <c r="A35" s="3">
        <v>29</v>
      </c>
      <c r="B35" s="10" t="s">
        <v>89</v>
      </c>
      <c r="C35" s="11" t="s">
        <v>10</v>
      </c>
      <c r="D35" s="11"/>
      <c r="E35" s="20"/>
      <c r="F35" s="18"/>
      <c r="G35" s="18"/>
      <c r="H35" s="18"/>
      <c r="I35" s="18"/>
      <c r="J35" s="18"/>
      <c r="K35" s="18">
        <v>17</v>
      </c>
      <c r="L35" s="19"/>
      <c r="M35" s="19"/>
      <c r="N35" s="19">
        <f>SUM(D35:M35)</f>
        <v>17</v>
      </c>
      <c r="O35" s="1"/>
      <c r="P35" s="1"/>
    </row>
    <row r="36" spans="1:16" ht="27" customHeight="1" x14ac:dyDescent="0.25">
      <c r="A36" s="3">
        <v>30</v>
      </c>
      <c r="B36" s="10" t="s">
        <v>88</v>
      </c>
      <c r="C36" s="11" t="s">
        <v>10</v>
      </c>
      <c r="D36" s="11">
        <v>1</v>
      </c>
      <c r="E36" s="20">
        <v>4</v>
      </c>
      <c r="F36" s="18">
        <v>1</v>
      </c>
      <c r="G36" s="18">
        <v>1</v>
      </c>
      <c r="H36" s="18">
        <v>1</v>
      </c>
      <c r="I36" s="18" t="s">
        <v>9</v>
      </c>
      <c r="J36" s="18" t="s">
        <v>9</v>
      </c>
      <c r="K36" s="18">
        <v>3</v>
      </c>
      <c r="L36" s="19" t="s">
        <v>9</v>
      </c>
      <c r="M36" s="19"/>
      <c r="N36" s="19">
        <f>SUM(D36:M36)</f>
        <v>11</v>
      </c>
      <c r="O36" s="1"/>
      <c r="P36" s="1"/>
    </row>
    <row r="37" spans="1:16" ht="27" customHeight="1" x14ac:dyDescent="0.25">
      <c r="A37" s="3">
        <v>31</v>
      </c>
      <c r="B37" s="10" t="s">
        <v>19</v>
      </c>
      <c r="C37" s="11" t="s">
        <v>10</v>
      </c>
      <c r="D37" s="11">
        <f>4+1</f>
        <v>5</v>
      </c>
      <c r="E37" s="21">
        <v>9</v>
      </c>
      <c r="F37" s="16">
        <v>2</v>
      </c>
      <c r="G37" s="16" t="s">
        <v>9</v>
      </c>
      <c r="H37" s="16" t="s">
        <v>9</v>
      </c>
      <c r="I37" s="16">
        <v>3</v>
      </c>
      <c r="J37" s="16" t="s">
        <v>9</v>
      </c>
      <c r="K37" s="16" t="s">
        <v>9</v>
      </c>
      <c r="L37" s="17" t="s">
        <v>9</v>
      </c>
      <c r="M37" s="17"/>
      <c r="N37" s="17">
        <f>SUM(D37:M37)</f>
        <v>19</v>
      </c>
      <c r="O37" s="1"/>
      <c r="P37" s="1"/>
    </row>
    <row r="38" spans="1:16" ht="27" customHeight="1" x14ac:dyDescent="0.25">
      <c r="A38" s="3">
        <v>32</v>
      </c>
      <c r="B38" s="10" t="s">
        <v>38</v>
      </c>
      <c r="C38" s="11" t="s">
        <v>10</v>
      </c>
      <c r="D38" s="11"/>
      <c r="E38" s="21">
        <v>3</v>
      </c>
      <c r="F38" s="16"/>
      <c r="G38" s="16"/>
      <c r="H38" s="16">
        <v>1</v>
      </c>
      <c r="I38" s="16"/>
      <c r="J38" s="16"/>
      <c r="K38" s="16"/>
      <c r="L38" s="17"/>
      <c r="M38" s="17"/>
      <c r="N38" s="17">
        <f>SUM(D38:M38)</f>
        <v>4</v>
      </c>
      <c r="O38" s="1"/>
      <c r="P38" s="1"/>
    </row>
    <row r="39" spans="1:16" ht="27" customHeight="1" x14ac:dyDescent="0.25">
      <c r="A39" s="3">
        <v>33</v>
      </c>
      <c r="B39" s="10" t="s">
        <v>91</v>
      </c>
      <c r="C39" s="11" t="s">
        <v>10</v>
      </c>
      <c r="D39" s="11">
        <v>1</v>
      </c>
      <c r="E39" s="21" t="s">
        <v>9</v>
      </c>
      <c r="F39" s="16"/>
      <c r="G39" s="16"/>
      <c r="H39" s="16"/>
      <c r="I39" s="16"/>
      <c r="J39" s="16"/>
      <c r="K39" s="16">
        <v>3</v>
      </c>
      <c r="L39" s="17"/>
      <c r="M39" s="17"/>
      <c r="N39" s="17">
        <f>SUM(D39:M39)</f>
        <v>4</v>
      </c>
      <c r="O39" s="1"/>
      <c r="P39" s="1"/>
    </row>
    <row r="40" spans="1:16" ht="27" customHeight="1" x14ac:dyDescent="0.25">
      <c r="A40" s="3">
        <v>34</v>
      </c>
      <c r="B40" s="10" t="s">
        <v>90</v>
      </c>
      <c r="C40" s="11" t="s">
        <v>11</v>
      </c>
      <c r="D40" s="11"/>
      <c r="E40" s="21">
        <v>3</v>
      </c>
      <c r="F40" s="16"/>
      <c r="G40" s="16"/>
      <c r="H40" s="16"/>
      <c r="I40" s="16"/>
      <c r="J40" s="16"/>
      <c r="K40" s="16">
        <v>35</v>
      </c>
      <c r="L40" s="17"/>
      <c r="M40" s="17"/>
      <c r="N40" s="17">
        <f>SUM(D40:M40)</f>
        <v>38</v>
      </c>
      <c r="O40" s="1"/>
      <c r="P40" s="1"/>
    </row>
    <row r="41" spans="1:16" ht="27" customHeight="1" x14ac:dyDescent="0.25">
      <c r="A41" s="3">
        <v>35</v>
      </c>
      <c r="B41" s="30" t="s">
        <v>92</v>
      </c>
      <c r="C41" s="11" t="s">
        <v>10</v>
      </c>
      <c r="D41" s="11">
        <f>2+1</f>
        <v>3</v>
      </c>
      <c r="E41" s="16">
        <v>5</v>
      </c>
      <c r="F41" s="16"/>
      <c r="G41" s="16">
        <v>1</v>
      </c>
      <c r="H41" s="16" t="s">
        <v>9</v>
      </c>
      <c r="I41" s="16" t="s">
        <v>9</v>
      </c>
      <c r="J41" s="16" t="s">
        <v>9</v>
      </c>
      <c r="K41" s="16">
        <v>13</v>
      </c>
      <c r="L41" s="17" t="s">
        <v>9</v>
      </c>
      <c r="M41" s="17"/>
      <c r="N41" s="17">
        <f>SUM(D41:M41)</f>
        <v>22</v>
      </c>
      <c r="O41" s="1"/>
      <c r="P41" s="1"/>
    </row>
    <row r="42" spans="1:16" ht="27" customHeight="1" x14ac:dyDescent="0.25">
      <c r="A42" s="3">
        <v>36</v>
      </c>
      <c r="B42" s="22" t="s">
        <v>93</v>
      </c>
      <c r="C42" s="23" t="s">
        <v>23</v>
      </c>
      <c r="D42" s="23"/>
      <c r="E42" s="24">
        <v>17</v>
      </c>
      <c r="F42" s="24">
        <v>1</v>
      </c>
      <c r="G42" s="24" t="s">
        <v>9</v>
      </c>
      <c r="H42" s="24">
        <v>1</v>
      </c>
      <c r="I42" s="24" t="s">
        <v>9</v>
      </c>
      <c r="J42" s="24" t="s">
        <v>9</v>
      </c>
      <c r="K42" s="24">
        <v>1</v>
      </c>
      <c r="L42" s="17" t="s">
        <v>9</v>
      </c>
      <c r="M42" s="17" t="s">
        <v>9</v>
      </c>
      <c r="N42" s="17">
        <f>SUM(D42:M42)</f>
        <v>20</v>
      </c>
      <c r="O42" s="1"/>
      <c r="P42" s="1"/>
    </row>
    <row r="43" spans="1:16" ht="27" customHeight="1" x14ac:dyDescent="0.25">
      <c r="A43" s="3">
        <v>37</v>
      </c>
      <c r="B43" s="22" t="s">
        <v>24</v>
      </c>
      <c r="C43" s="24" t="s">
        <v>10</v>
      </c>
      <c r="D43" s="24"/>
      <c r="E43" s="24">
        <v>5</v>
      </c>
      <c r="F43" s="24" t="s">
        <v>9</v>
      </c>
      <c r="G43" s="24" t="s">
        <v>9</v>
      </c>
      <c r="H43" s="24" t="s">
        <v>12</v>
      </c>
      <c r="I43" s="24" t="s">
        <v>9</v>
      </c>
      <c r="J43" s="24" t="s">
        <v>9</v>
      </c>
      <c r="K43" s="24">
        <v>1</v>
      </c>
      <c r="L43" s="17" t="s">
        <v>9</v>
      </c>
      <c r="M43" s="17"/>
      <c r="N43" s="17">
        <f>SUM(D43:M43)</f>
        <v>6</v>
      </c>
      <c r="O43" s="1"/>
      <c r="P43" s="1"/>
    </row>
    <row r="44" spans="1:16" ht="27" customHeight="1" x14ac:dyDescent="0.25">
      <c r="A44" s="3">
        <v>38</v>
      </c>
      <c r="B44" s="22" t="s">
        <v>25</v>
      </c>
      <c r="C44" s="24" t="s">
        <v>20</v>
      </c>
      <c r="D44" s="24"/>
      <c r="E44" s="24">
        <v>17</v>
      </c>
      <c r="F44" s="24" t="s">
        <v>9</v>
      </c>
      <c r="G44" s="24" t="s">
        <v>9</v>
      </c>
      <c r="H44" s="24" t="s">
        <v>9</v>
      </c>
      <c r="I44" s="24" t="s">
        <v>9</v>
      </c>
      <c r="J44" s="24" t="s">
        <v>9</v>
      </c>
      <c r="K44" s="24" t="s">
        <v>9</v>
      </c>
      <c r="L44" s="17" t="s">
        <v>9</v>
      </c>
      <c r="M44" s="17"/>
      <c r="N44" s="17">
        <f>SUM(D44:M44)</f>
        <v>17</v>
      </c>
      <c r="O44" s="1"/>
      <c r="P44" s="1"/>
    </row>
    <row r="45" spans="1:16" ht="27" customHeight="1" x14ac:dyDescent="0.25">
      <c r="A45" s="3">
        <v>39</v>
      </c>
      <c r="B45" s="22" t="s">
        <v>94</v>
      </c>
      <c r="C45" s="24" t="s">
        <v>11</v>
      </c>
      <c r="D45" s="24"/>
      <c r="E45" s="24">
        <v>2</v>
      </c>
      <c r="F45" s="24" t="s">
        <v>9</v>
      </c>
      <c r="G45" s="24" t="s">
        <v>9</v>
      </c>
      <c r="H45" s="24" t="s">
        <v>9</v>
      </c>
      <c r="I45" s="24" t="s">
        <v>9</v>
      </c>
      <c r="J45" s="24" t="s">
        <v>9</v>
      </c>
      <c r="K45" s="24" t="s">
        <v>9</v>
      </c>
      <c r="L45" s="17" t="s">
        <v>9</v>
      </c>
      <c r="M45" s="17"/>
      <c r="N45" s="17">
        <f>SUM(D45:M45)</f>
        <v>2</v>
      </c>
      <c r="O45" s="1"/>
      <c r="P45" s="1"/>
    </row>
    <row r="46" spans="1:16" ht="27" customHeight="1" x14ac:dyDescent="0.25">
      <c r="A46" s="3">
        <v>40</v>
      </c>
      <c r="B46" s="22" t="s">
        <v>95</v>
      </c>
      <c r="C46" s="24" t="s">
        <v>11</v>
      </c>
      <c r="D46" s="24"/>
      <c r="E46" s="24">
        <v>2</v>
      </c>
      <c r="F46" s="24" t="s">
        <v>9</v>
      </c>
      <c r="G46" s="24" t="s">
        <v>9</v>
      </c>
      <c r="H46" s="24" t="s">
        <v>9</v>
      </c>
      <c r="I46" s="24" t="s">
        <v>9</v>
      </c>
      <c r="J46" s="24" t="s">
        <v>9</v>
      </c>
      <c r="K46" s="24" t="s">
        <v>9</v>
      </c>
      <c r="L46" s="17" t="s">
        <v>9</v>
      </c>
      <c r="M46" s="17"/>
      <c r="N46" s="17">
        <f>SUM(D46:M46)</f>
        <v>2</v>
      </c>
      <c r="O46" s="1"/>
      <c r="P46" s="1"/>
    </row>
    <row r="47" spans="1:16" ht="27" customHeight="1" x14ac:dyDescent="0.25">
      <c r="A47" s="3">
        <v>41</v>
      </c>
      <c r="B47" s="25" t="s">
        <v>96</v>
      </c>
      <c r="C47" s="26" t="s">
        <v>11</v>
      </c>
      <c r="D47" s="26"/>
      <c r="E47" s="26">
        <v>20</v>
      </c>
      <c r="F47" s="26">
        <v>1</v>
      </c>
      <c r="G47" s="26" t="s">
        <v>9</v>
      </c>
      <c r="H47" s="26" t="s">
        <v>9</v>
      </c>
      <c r="I47" s="27">
        <v>1</v>
      </c>
      <c r="J47" s="26" t="s">
        <v>9</v>
      </c>
      <c r="K47" s="26" t="s">
        <v>9</v>
      </c>
      <c r="L47" s="17" t="s">
        <v>9</v>
      </c>
      <c r="M47" s="17"/>
      <c r="N47" s="17">
        <f>SUM(D47:M47)</f>
        <v>22</v>
      </c>
      <c r="O47" s="1"/>
      <c r="P47" s="1"/>
    </row>
    <row r="48" spans="1:16" ht="27" customHeight="1" x14ac:dyDescent="0.25">
      <c r="A48" s="3">
        <v>42</v>
      </c>
      <c r="B48" s="25" t="s">
        <v>97</v>
      </c>
      <c r="C48" s="26" t="s">
        <v>11</v>
      </c>
      <c r="D48" s="26"/>
      <c r="E48" s="26">
        <v>66</v>
      </c>
      <c r="F48" s="26" t="s">
        <v>9</v>
      </c>
      <c r="G48" s="26" t="s">
        <v>9</v>
      </c>
      <c r="H48" s="26" t="s">
        <v>9</v>
      </c>
      <c r="I48" s="27" t="s">
        <v>9</v>
      </c>
      <c r="J48" s="26" t="s">
        <v>9</v>
      </c>
      <c r="K48" s="26" t="s">
        <v>9</v>
      </c>
      <c r="L48" s="17" t="s">
        <v>9</v>
      </c>
      <c r="M48" s="17"/>
      <c r="N48" s="17">
        <f>SUM(D48:M48)</f>
        <v>66</v>
      </c>
      <c r="O48" s="1"/>
      <c r="P48" s="1"/>
    </row>
    <row r="49" spans="1:16" ht="27" customHeight="1" x14ac:dyDescent="0.25">
      <c r="A49" s="3">
        <v>43</v>
      </c>
      <c r="B49" s="28" t="s">
        <v>26</v>
      </c>
      <c r="C49" s="24" t="s">
        <v>21</v>
      </c>
      <c r="D49" s="24"/>
      <c r="E49" s="24">
        <v>3</v>
      </c>
      <c r="F49" s="24" t="s">
        <v>9</v>
      </c>
      <c r="G49" s="24" t="s">
        <v>9</v>
      </c>
      <c r="H49" s="24" t="s">
        <v>9</v>
      </c>
      <c r="I49" s="24" t="s">
        <v>9</v>
      </c>
      <c r="J49" s="24" t="s">
        <v>9</v>
      </c>
      <c r="K49" s="24" t="s">
        <v>9</v>
      </c>
      <c r="L49" s="17" t="s">
        <v>9</v>
      </c>
      <c r="M49" s="17"/>
      <c r="N49" s="17">
        <f>SUM(D49:M49)</f>
        <v>3</v>
      </c>
      <c r="O49" s="1"/>
      <c r="P49" s="1"/>
    </row>
    <row r="50" spans="1:16" ht="27" customHeight="1" x14ac:dyDescent="0.25">
      <c r="A50" s="3">
        <v>44</v>
      </c>
      <c r="B50" s="28" t="s">
        <v>27</v>
      </c>
      <c r="C50" s="24" t="s">
        <v>21</v>
      </c>
      <c r="D50" s="24"/>
      <c r="E50" s="24">
        <v>2</v>
      </c>
      <c r="F50" s="24" t="s">
        <v>9</v>
      </c>
      <c r="G50" s="24" t="s">
        <v>9</v>
      </c>
      <c r="H50" s="24" t="s">
        <v>9</v>
      </c>
      <c r="I50" s="24" t="s">
        <v>9</v>
      </c>
      <c r="J50" s="24" t="s">
        <v>9</v>
      </c>
      <c r="K50" s="24" t="s">
        <v>9</v>
      </c>
      <c r="L50" s="17" t="s">
        <v>9</v>
      </c>
      <c r="M50" s="17"/>
      <c r="N50" s="17">
        <f>SUM(D50:M50)</f>
        <v>2</v>
      </c>
      <c r="O50" s="1"/>
      <c r="P50" s="1"/>
    </row>
    <row r="51" spans="1:16" ht="27" customHeight="1" x14ac:dyDescent="0.25">
      <c r="A51" s="3">
        <v>45</v>
      </c>
      <c r="B51" s="25" t="s">
        <v>28</v>
      </c>
      <c r="C51" s="26" t="s">
        <v>21</v>
      </c>
      <c r="D51" s="26"/>
      <c r="E51" s="26">
        <v>2</v>
      </c>
      <c r="F51" s="26" t="s">
        <v>9</v>
      </c>
      <c r="G51" s="26" t="s">
        <v>9</v>
      </c>
      <c r="H51" s="26" t="s">
        <v>9</v>
      </c>
      <c r="I51" s="27" t="s">
        <v>9</v>
      </c>
      <c r="J51" s="26" t="s">
        <v>9</v>
      </c>
      <c r="K51" s="26" t="s">
        <v>9</v>
      </c>
      <c r="L51" s="17" t="s">
        <v>9</v>
      </c>
      <c r="M51" s="17"/>
      <c r="N51" s="17">
        <f>SUM(D51:M51)</f>
        <v>2</v>
      </c>
      <c r="O51" s="1"/>
      <c r="P51" s="1"/>
    </row>
    <row r="52" spans="1:16" ht="27" customHeight="1" x14ac:dyDescent="0.25">
      <c r="A52" s="3">
        <v>46</v>
      </c>
      <c r="B52" s="28" t="s">
        <v>98</v>
      </c>
      <c r="C52" s="24" t="s">
        <v>11</v>
      </c>
      <c r="D52" s="24"/>
      <c r="E52" s="24">
        <v>8</v>
      </c>
      <c r="F52" s="24" t="s">
        <v>9</v>
      </c>
      <c r="G52" s="24" t="s">
        <v>9</v>
      </c>
      <c r="H52" s="24">
        <v>2</v>
      </c>
      <c r="I52" s="24">
        <v>8</v>
      </c>
      <c r="J52" s="24">
        <v>4</v>
      </c>
      <c r="K52" s="24">
        <v>10</v>
      </c>
      <c r="L52" s="17" t="s">
        <v>9</v>
      </c>
      <c r="M52" s="17"/>
      <c r="N52" s="17">
        <f>SUM(D52:M52)</f>
        <v>32</v>
      </c>
      <c r="O52" s="1"/>
      <c r="P52" s="1"/>
    </row>
    <row r="53" spans="1:16" ht="27" customHeight="1" x14ac:dyDescent="0.25">
      <c r="A53" s="3">
        <v>47</v>
      </c>
      <c r="B53" s="28" t="s">
        <v>29</v>
      </c>
      <c r="C53" s="24" t="s">
        <v>11</v>
      </c>
      <c r="D53" s="24"/>
      <c r="E53" s="24">
        <v>8</v>
      </c>
      <c r="F53" s="24">
        <v>2</v>
      </c>
      <c r="G53" s="24" t="s">
        <v>9</v>
      </c>
      <c r="H53" s="24" t="s">
        <v>9</v>
      </c>
      <c r="I53" s="24" t="s">
        <v>9</v>
      </c>
      <c r="J53" s="24">
        <v>3</v>
      </c>
      <c r="K53" s="24">
        <v>1</v>
      </c>
      <c r="L53" s="17" t="s">
        <v>9</v>
      </c>
      <c r="M53" s="17"/>
      <c r="N53" s="17">
        <f>SUM(D53:M53)</f>
        <v>14</v>
      </c>
      <c r="O53" s="1"/>
      <c r="P53" s="1"/>
    </row>
    <row r="54" spans="1:16" ht="27" customHeight="1" x14ac:dyDescent="0.25">
      <c r="A54" s="3">
        <v>48</v>
      </c>
      <c r="B54" s="28" t="s">
        <v>99</v>
      </c>
      <c r="C54" s="24" t="s">
        <v>11</v>
      </c>
      <c r="D54" s="24"/>
      <c r="E54" s="24">
        <v>12</v>
      </c>
      <c r="F54" s="24" t="s">
        <v>9</v>
      </c>
      <c r="G54" s="24" t="s">
        <v>9</v>
      </c>
      <c r="H54" s="24" t="s">
        <v>9</v>
      </c>
      <c r="I54" s="24">
        <v>4</v>
      </c>
      <c r="J54" s="24"/>
      <c r="K54" s="24" t="s">
        <v>9</v>
      </c>
      <c r="L54" s="17" t="s">
        <v>9</v>
      </c>
      <c r="M54" s="17"/>
      <c r="N54" s="17">
        <f>SUM(D54:M54)</f>
        <v>16</v>
      </c>
      <c r="O54" s="1"/>
      <c r="P54" s="1"/>
    </row>
    <row r="55" spans="1:16" ht="27" customHeight="1" x14ac:dyDescent="0.25">
      <c r="A55" s="3">
        <v>49</v>
      </c>
      <c r="B55" s="28" t="s">
        <v>100</v>
      </c>
      <c r="C55" s="24" t="s">
        <v>11</v>
      </c>
      <c r="D55" s="24"/>
      <c r="E55" s="24">
        <v>8</v>
      </c>
      <c r="F55" s="24" t="s">
        <v>9</v>
      </c>
      <c r="G55" s="24" t="s">
        <v>9</v>
      </c>
      <c r="H55" s="24" t="s">
        <v>9</v>
      </c>
      <c r="I55" s="24" t="s">
        <v>9</v>
      </c>
      <c r="J55" s="24"/>
      <c r="K55" s="24" t="s">
        <v>9</v>
      </c>
      <c r="L55" s="17" t="s">
        <v>9</v>
      </c>
      <c r="M55" s="17"/>
      <c r="N55" s="17">
        <f>SUM(D55:M55)</f>
        <v>8</v>
      </c>
      <c r="O55" s="1"/>
      <c r="P55" s="1"/>
    </row>
    <row r="56" spans="1:16" ht="27" customHeight="1" x14ac:dyDescent="0.25">
      <c r="A56" s="3">
        <v>50</v>
      </c>
      <c r="B56" s="28" t="s">
        <v>101</v>
      </c>
      <c r="C56" s="24" t="s">
        <v>11</v>
      </c>
      <c r="D56" s="24"/>
      <c r="E56" s="24">
        <v>48</v>
      </c>
      <c r="F56" s="24" t="s">
        <v>9</v>
      </c>
      <c r="G56" s="24" t="s">
        <v>9</v>
      </c>
      <c r="H56" s="24" t="s">
        <v>9</v>
      </c>
      <c r="I56" s="24" t="s">
        <v>9</v>
      </c>
      <c r="J56" s="24"/>
      <c r="K56" s="24" t="s">
        <v>9</v>
      </c>
      <c r="L56" s="17" t="s">
        <v>9</v>
      </c>
      <c r="M56" s="17"/>
      <c r="N56" s="17">
        <f>SUM(D56:M56)</f>
        <v>48</v>
      </c>
      <c r="O56" s="1"/>
      <c r="P56" s="1"/>
    </row>
    <row r="57" spans="1:16" ht="27" customHeight="1" x14ac:dyDescent="0.25">
      <c r="A57" s="3">
        <v>51</v>
      </c>
      <c r="B57" s="28" t="s">
        <v>102</v>
      </c>
      <c r="C57" s="24" t="s">
        <v>11</v>
      </c>
      <c r="D57" s="24"/>
      <c r="E57" s="24">
        <v>29</v>
      </c>
      <c r="F57" s="24" t="s">
        <v>9</v>
      </c>
      <c r="G57" s="24" t="s">
        <v>9</v>
      </c>
      <c r="H57" s="24" t="s">
        <v>9</v>
      </c>
      <c r="I57" s="24" t="s">
        <v>9</v>
      </c>
      <c r="J57" s="24"/>
      <c r="K57" s="24" t="s">
        <v>9</v>
      </c>
      <c r="L57" s="17" t="s">
        <v>9</v>
      </c>
      <c r="M57" s="17"/>
      <c r="N57" s="17">
        <f>SUM(D57:M57)</f>
        <v>29</v>
      </c>
      <c r="O57" s="1"/>
      <c r="P57" s="1"/>
    </row>
    <row r="58" spans="1:16" ht="27" customHeight="1" x14ac:dyDescent="0.25">
      <c r="A58" s="3">
        <v>52</v>
      </c>
      <c r="B58" s="28" t="s">
        <v>78</v>
      </c>
      <c r="C58" s="24" t="s">
        <v>11</v>
      </c>
      <c r="D58" s="24"/>
      <c r="E58" s="24">
        <v>50</v>
      </c>
      <c r="F58" s="24" t="s">
        <v>9</v>
      </c>
      <c r="G58" s="24" t="s">
        <v>9</v>
      </c>
      <c r="H58" s="24" t="s">
        <v>9</v>
      </c>
      <c r="I58" s="24" t="s">
        <v>9</v>
      </c>
      <c r="J58" s="24"/>
      <c r="K58" s="24" t="s">
        <v>9</v>
      </c>
      <c r="L58" s="17" t="s">
        <v>9</v>
      </c>
      <c r="M58" s="17"/>
      <c r="N58" s="17">
        <f>SUM(D58:M58)</f>
        <v>50</v>
      </c>
      <c r="O58" s="1"/>
      <c r="P58" s="1"/>
    </row>
    <row r="59" spans="1:16" ht="27" customHeight="1" x14ac:dyDescent="0.25">
      <c r="A59" s="3">
        <v>53</v>
      </c>
      <c r="B59" s="28" t="s">
        <v>103</v>
      </c>
      <c r="C59" s="24" t="s">
        <v>11</v>
      </c>
      <c r="D59" s="24"/>
      <c r="E59" s="24"/>
      <c r="F59" s="24"/>
      <c r="G59" s="24"/>
      <c r="H59" s="24"/>
      <c r="I59" s="24"/>
      <c r="J59" s="24"/>
      <c r="K59" s="24"/>
      <c r="L59" s="17"/>
      <c r="M59" s="17"/>
      <c r="N59" s="17">
        <f>SUM(D59:M59)</f>
        <v>0</v>
      </c>
      <c r="O59" s="1"/>
      <c r="P59" s="1"/>
    </row>
    <row r="60" spans="1:16" ht="27" customHeight="1" x14ac:dyDescent="0.25">
      <c r="A60" s="3">
        <v>54</v>
      </c>
      <c r="B60" s="29" t="s">
        <v>104</v>
      </c>
      <c r="C60" s="27" t="s">
        <v>11</v>
      </c>
      <c r="D60" s="27"/>
      <c r="E60" s="27">
        <v>4</v>
      </c>
      <c r="F60" s="27" t="s">
        <v>9</v>
      </c>
      <c r="G60" s="27" t="s">
        <v>9</v>
      </c>
      <c r="H60" s="27" t="s">
        <v>9</v>
      </c>
      <c r="I60" s="27" t="s">
        <v>9</v>
      </c>
      <c r="J60" s="27" t="s">
        <v>9</v>
      </c>
      <c r="K60" s="27" t="s">
        <v>9</v>
      </c>
      <c r="L60" s="19" t="s">
        <v>9</v>
      </c>
      <c r="M60" s="19"/>
      <c r="N60" s="19">
        <f>SUM(D60:M60)</f>
        <v>4</v>
      </c>
      <c r="O60" s="1"/>
      <c r="P60" s="1"/>
    </row>
    <row r="61" spans="1:16" ht="27" customHeight="1" x14ac:dyDescent="0.25">
      <c r="A61" s="3">
        <v>55</v>
      </c>
      <c r="B61" s="28" t="s">
        <v>30</v>
      </c>
      <c r="C61" s="24" t="s">
        <v>21</v>
      </c>
      <c r="D61" s="24"/>
      <c r="E61" s="24">
        <v>2</v>
      </c>
      <c r="F61" s="24"/>
      <c r="G61" s="24"/>
      <c r="H61" s="24" t="s">
        <v>9</v>
      </c>
      <c r="I61" s="24" t="s">
        <v>9</v>
      </c>
      <c r="J61" s="24"/>
      <c r="K61" s="24" t="s">
        <v>9</v>
      </c>
      <c r="L61" s="17" t="s">
        <v>9</v>
      </c>
      <c r="M61" s="17"/>
      <c r="N61" s="17">
        <f>SUM(D61:M61)</f>
        <v>2</v>
      </c>
      <c r="O61" s="1"/>
      <c r="P61" s="1"/>
    </row>
    <row r="62" spans="1:16" ht="27" customHeight="1" x14ac:dyDescent="0.25">
      <c r="A62" s="3">
        <v>56</v>
      </c>
      <c r="B62" s="28" t="s">
        <v>105</v>
      </c>
      <c r="C62" s="24"/>
      <c r="D62" s="24"/>
      <c r="E62" s="24"/>
      <c r="F62" s="24"/>
      <c r="G62" s="24">
        <v>1</v>
      </c>
      <c r="H62" s="24"/>
      <c r="I62" s="24"/>
      <c r="J62" s="24"/>
      <c r="K62" s="24"/>
      <c r="L62" s="17"/>
      <c r="M62" s="17"/>
      <c r="N62" s="17">
        <f>SUM(D62:M62)</f>
        <v>1</v>
      </c>
      <c r="O62" s="1"/>
      <c r="P62" s="1"/>
    </row>
    <row r="63" spans="1:16" ht="27" customHeight="1" x14ac:dyDescent="0.25">
      <c r="A63" s="3">
        <v>57</v>
      </c>
      <c r="B63" s="28" t="s">
        <v>106</v>
      </c>
      <c r="C63" s="24"/>
      <c r="D63" s="24"/>
      <c r="E63" s="24">
        <v>3</v>
      </c>
      <c r="F63" s="24"/>
      <c r="G63" s="24">
        <v>1</v>
      </c>
      <c r="H63" s="24"/>
      <c r="I63" s="24"/>
      <c r="J63" s="24"/>
      <c r="K63" s="24"/>
      <c r="L63" s="17"/>
      <c r="M63" s="17"/>
      <c r="N63" s="17">
        <f>SUM(D63:M63)</f>
        <v>4</v>
      </c>
      <c r="O63" s="1"/>
      <c r="P63" s="1"/>
    </row>
    <row r="64" spans="1:16" ht="27" customHeight="1" x14ac:dyDescent="0.25">
      <c r="A64" s="3">
        <v>58</v>
      </c>
      <c r="B64" s="28" t="s">
        <v>31</v>
      </c>
      <c r="C64" s="24" t="s">
        <v>11</v>
      </c>
      <c r="D64" s="24"/>
      <c r="E64" s="24">
        <v>1</v>
      </c>
      <c r="F64" s="24"/>
      <c r="G64" s="24"/>
      <c r="H64" s="24" t="s">
        <v>9</v>
      </c>
      <c r="I64" s="24" t="s">
        <v>9</v>
      </c>
      <c r="J64" s="24"/>
      <c r="K64" s="24"/>
      <c r="L64" s="17" t="s">
        <v>9</v>
      </c>
      <c r="M64" s="17"/>
      <c r="N64" s="17">
        <f>SUM(D64:M64)</f>
        <v>1</v>
      </c>
      <c r="O64" s="1"/>
      <c r="P64" s="1"/>
    </row>
    <row r="65" spans="1:16" ht="27" customHeight="1" x14ac:dyDescent="0.25">
      <c r="A65" s="3">
        <v>59</v>
      </c>
      <c r="B65" s="31" t="s">
        <v>107</v>
      </c>
      <c r="C65" s="5" t="s">
        <v>9</v>
      </c>
      <c r="D65" s="5"/>
      <c r="E65" s="5" t="s">
        <v>9</v>
      </c>
      <c r="F65" s="5"/>
      <c r="G65" s="5"/>
      <c r="H65" s="5" t="s">
        <v>9</v>
      </c>
      <c r="I65" s="5" t="s">
        <v>9</v>
      </c>
      <c r="J65" s="5"/>
      <c r="K65" s="5"/>
      <c r="L65" s="15" t="s">
        <v>9</v>
      </c>
      <c r="M65" s="15"/>
      <c r="N65" s="15"/>
      <c r="O65" s="1"/>
      <c r="P65" s="1"/>
    </row>
    <row r="66" spans="1:16" ht="27" customHeight="1" x14ac:dyDescent="0.25">
      <c r="A66" s="3">
        <v>60</v>
      </c>
      <c r="B66" s="4" t="s">
        <v>108</v>
      </c>
      <c r="C66" s="5" t="s">
        <v>21</v>
      </c>
      <c r="D66" s="5"/>
      <c r="E66" s="5">
        <v>1</v>
      </c>
      <c r="F66" s="5"/>
      <c r="G66" s="5" t="s">
        <v>9</v>
      </c>
      <c r="H66" s="5" t="s">
        <v>9</v>
      </c>
      <c r="I66" s="5" t="s">
        <v>9</v>
      </c>
      <c r="J66" s="5"/>
      <c r="K66" s="5"/>
      <c r="L66" s="15" t="s">
        <v>9</v>
      </c>
      <c r="M66" s="15"/>
      <c r="N66" s="15">
        <f>SUM(D66:M66)</f>
        <v>1</v>
      </c>
      <c r="O66" s="1"/>
      <c r="P66" s="1"/>
    </row>
    <row r="67" spans="1:16" ht="27" customHeight="1" x14ac:dyDescent="0.25">
      <c r="A67" s="3">
        <v>61</v>
      </c>
      <c r="B67" s="4" t="s">
        <v>109</v>
      </c>
      <c r="C67" s="5" t="s">
        <v>11</v>
      </c>
      <c r="D67" s="5"/>
      <c r="E67" s="5">
        <v>26</v>
      </c>
      <c r="F67" s="5"/>
      <c r="G67" s="5"/>
      <c r="H67" s="5"/>
      <c r="I67" s="5"/>
      <c r="J67" s="5"/>
      <c r="K67" s="5"/>
      <c r="L67" s="15"/>
      <c r="M67" s="15"/>
      <c r="N67" s="15">
        <f>SUM(D67:M67)</f>
        <v>26</v>
      </c>
      <c r="O67" s="1"/>
      <c r="P67" s="1"/>
    </row>
    <row r="68" spans="1:16" ht="27" customHeight="1" x14ac:dyDescent="0.25">
      <c r="A68" s="3">
        <v>62</v>
      </c>
      <c r="B68" s="4" t="s">
        <v>110</v>
      </c>
      <c r="C68" s="5" t="s">
        <v>11</v>
      </c>
      <c r="D68" s="5"/>
      <c r="E68" s="5">
        <v>1</v>
      </c>
      <c r="F68" s="5"/>
      <c r="G68" s="5"/>
      <c r="H68" s="5"/>
      <c r="I68" s="5"/>
      <c r="J68" s="5"/>
      <c r="K68" s="5"/>
      <c r="L68" s="15"/>
      <c r="M68" s="15"/>
      <c r="N68" s="15">
        <f>SUM(D68:M68)</f>
        <v>1</v>
      </c>
      <c r="O68" s="1"/>
      <c r="P68" s="1"/>
    </row>
    <row r="69" spans="1:16" ht="27" customHeight="1" x14ac:dyDescent="0.25">
      <c r="A69" s="3">
        <v>63</v>
      </c>
      <c r="B69" s="4" t="s">
        <v>111</v>
      </c>
      <c r="C69" s="5" t="s">
        <v>11</v>
      </c>
      <c r="D69" s="5"/>
      <c r="E69" s="5">
        <v>2</v>
      </c>
      <c r="F69" s="5"/>
      <c r="G69" s="5"/>
      <c r="H69" s="5"/>
      <c r="I69" s="5"/>
      <c r="J69" s="5"/>
      <c r="K69" s="5"/>
      <c r="L69" s="15"/>
      <c r="M69" s="15"/>
      <c r="N69" s="15">
        <f>SUM(D69:M69)</f>
        <v>2</v>
      </c>
      <c r="O69" s="1"/>
      <c r="P69" s="1"/>
    </row>
    <row r="70" spans="1:16" ht="27" customHeight="1" x14ac:dyDescent="0.25">
      <c r="A70" s="3">
        <v>64</v>
      </c>
      <c r="B70" s="4" t="s">
        <v>32</v>
      </c>
      <c r="C70" s="5" t="s">
        <v>11</v>
      </c>
      <c r="D70" s="5"/>
      <c r="E70" s="5">
        <v>6</v>
      </c>
      <c r="F70" s="5"/>
      <c r="G70" s="5"/>
      <c r="H70" s="5"/>
      <c r="I70" s="5">
        <v>2</v>
      </c>
      <c r="J70" s="5"/>
      <c r="K70" s="5"/>
      <c r="L70" s="15"/>
      <c r="M70" s="15"/>
      <c r="N70" s="15">
        <f>SUM(D70:M70)</f>
        <v>8</v>
      </c>
      <c r="O70" s="1"/>
      <c r="P70" s="1"/>
    </row>
    <row r="71" spans="1:16" ht="27" customHeight="1" x14ac:dyDescent="0.25">
      <c r="A71" s="3">
        <v>65</v>
      </c>
      <c r="B71" s="4" t="s">
        <v>47</v>
      </c>
      <c r="C71" s="5" t="s">
        <v>11</v>
      </c>
      <c r="D71" s="5"/>
      <c r="E71" s="5"/>
      <c r="F71" s="5"/>
      <c r="G71" s="5"/>
      <c r="H71" s="5"/>
      <c r="I71" s="5"/>
      <c r="J71" s="5"/>
      <c r="K71" s="5"/>
      <c r="L71" s="15"/>
      <c r="M71" s="15"/>
      <c r="N71" s="15">
        <f>SUM(D71:M71)</f>
        <v>0</v>
      </c>
      <c r="O71" s="1"/>
      <c r="P71" s="1"/>
    </row>
    <row r="72" spans="1:16" ht="27" customHeight="1" x14ac:dyDescent="0.25">
      <c r="A72" s="3">
        <v>66</v>
      </c>
      <c r="B72" s="4" t="s">
        <v>33</v>
      </c>
      <c r="C72" s="5" t="s">
        <v>11</v>
      </c>
      <c r="D72" s="5"/>
      <c r="E72" s="5">
        <v>40</v>
      </c>
      <c r="F72" s="5"/>
      <c r="G72" s="5"/>
      <c r="H72" s="5"/>
      <c r="I72" s="5"/>
      <c r="J72" s="5"/>
      <c r="K72" s="5"/>
      <c r="L72" s="15"/>
      <c r="M72" s="15"/>
      <c r="N72" s="15">
        <f>SUM(D72:M72)</f>
        <v>40</v>
      </c>
      <c r="O72" s="1"/>
      <c r="P72" s="1"/>
    </row>
    <row r="73" spans="1:16" ht="27" customHeight="1" x14ac:dyDescent="0.25">
      <c r="A73" s="3">
        <v>67</v>
      </c>
      <c r="B73" s="4" t="s">
        <v>43</v>
      </c>
      <c r="C73" s="5" t="s">
        <v>11</v>
      </c>
      <c r="D73" s="5"/>
      <c r="E73" s="5"/>
      <c r="F73" s="5"/>
      <c r="G73" s="5"/>
      <c r="H73" s="5"/>
      <c r="I73" s="5"/>
      <c r="J73" s="5"/>
      <c r="K73" s="5">
        <v>21</v>
      </c>
      <c r="L73" s="15"/>
      <c r="M73" s="15"/>
      <c r="N73" s="15">
        <f>SUM(D73:M73)</f>
        <v>21</v>
      </c>
      <c r="O73" s="1"/>
      <c r="P73" s="1"/>
    </row>
    <row r="74" spans="1:16" ht="27" customHeight="1" x14ac:dyDescent="0.25">
      <c r="A74" s="3">
        <v>68</v>
      </c>
      <c r="B74" s="4" t="s">
        <v>34</v>
      </c>
      <c r="C74" s="5" t="s">
        <v>21</v>
      </c>
      <c r="D74" s="5"/>
      <c r="E74" s="5">
        <v>2</v>
      </c>
      <c r="F74" s="5"/>
      <c r="G74" s="5"/>
      <c r="H74" s="5"/>
      <c r="I74" s="5"/>
      <c r="J74" s="5"/>
      <c r="K74" s="5"/>
      <c r="L74" s="15"/>
      <c r="M74" s="15"/>
      <c r="N74" s="15">
        <f>SUM(D74:M74)</f>
        <v>2</v>
      </c>
      <c r="O74" s="1"/>
      <c r="P74" s="1"/>
    </row>
    <row r="75" spans="1:16" ht="27" customHeight="1" x14ac:dyDescent="0.25">
      <c r="A75" s="3">
        <v>69</v>
      </c>
      <c r="B75" s="4" t="s">
        <v>112</v>
      </c>
      <c r="C75" s="5" t="s">
        <v>11</v>
      </c>
      <c r="D75" s="5"/>
      <c r="E75" s="5">
        <v>2</v>
      </c>
      <c r="F75" s="5"/>
      <c r="G75" s="5"/>
      <c r="H75" s="5"/>
      <c r="I75" s="5"/>
      <c r="J75" s="5"/>
      <c r="K75" s="5"/>
      <c r="L75" s="15"/>
      <c r="M75" s="15"/>
      <c r="N75" s="15">
        <f>SUM(D75:M75)</f>
        <v>2</v>
      </c>
      <c r="O75" s="1"/>
      <c r="P75" s="1"/>
    </row>
    <row r="76" spans="1:16" ht="27" customHeight="1" x14ac:dyDescent="0.25">
      <c r="A76" s="3">
        <v>70</v>
      </c>
      <c r="B76" s="4" t="s">
        <v>113</v>
      </c>
      <c r="C76" s="5" t="s">
        <v>21</v>
      </c>
      <c r="D76" s="5"/>
      <c r="E76" s="5">
        <v>1</v>
      </c>
      <c r="F76" s="5"/>
      <c r="G76" s="5"/>
      <c r="H76" s="5"/>
      <c r="I76" s="5"/>
      <c r="J76" s="5"/>
      <c r="K76" s="5"/>
      <c r="L76" s="15"/>
      <c r="M76" s="15"/>
      <c r="N76" s="15">
        <f>SUM(D76:M76)</f>
        <v>1</v>
      </c>
      <c r="O76" s="1"/>
      <c r="P76" s="1"/>
    </row>
    <row r="77" spans="1:16" ht="27" customHeight="1" x14ac:dyDescent="0.25">
      <c r="A77" s="3">
        <v>71</v>
      </c>
      <c r="B77" s="4" t="s">
        <v>42</v>
      </c>
      <c r="C77" s="5" t="s">
        <v>10</v>
      </c>
      <c r="D77" s="5"/>
      <c r="E77" s="5"/>
      <c r="F77" s="5"/>
      <c r="G77" s="5"/>
      <c r="H77" s="5"/>
      <c r="I77" s="5"/>
      <c r="J77" s="5"/>
      <c r="K77" s="5">
        <v>4</v>
      </c>
      <c r="L77" s="15"/>
      <c r="M77" s="15"/>
      <c r="N77" s="15">
        <f>SUM(D77:M77)</f>
        <v>4</v>
      </c>
      <c r="O77" s="1"/>
      <c r="P77" s="1"/>
    </row>
    <row r="78" spans="1:16" ht="27" customHeight="1" x14ac:dyDescent="0.25">
      <c r="A78" s="3">
        <v>72</v>
      </c>
      <c r="B78" s="4" t="s">
        <v>114</v>
      </c>
      <c r="C78" s="5" t="s">
        <v>21</v>
      </c>
      <c r="D78" s="5"/>
      <c r="E78" s="5">
        <v>1</v>
      </c>
      <c r="F78" s="5"/>
      <c r="G78" s="5"/>
      <c r="H78" s="5"/>
      <c r="I78" s="5"/>
      <c r="J78" s="5"/>
      <c r="K78" s="5"/>
      <c r="L78" s="15"/>
      <c r="M78" s="15"/>
      <c r="N78" s="15">
        <f>SUM(D78:M78)</f>
        <v>1</v>
      </c>
      <c r="O78" s="1"/>
      <c r="P78" s="1"/>
    </row>
    <row r="79" spans="1:16" ht="27" customHeight="1" x14ac:dyDescent="0.25">
      <c r="A79" s="3">
        <v>73</v>
      </c>
      <c r="B79" s="4" t="s">
        <v>116</v>
      </c>
      <c r="C79" s="5" t="s">
        <v>35</v>
      </c>
      <c r="D79" s="5"/>
      <c r="E79" s="5">
        <v>20</v>
      </c>
      <c r="F79" s="5"/>
      <c r="G79" s="5"/>
      <c r="H79" s="5"/>
      <c r="I79" s="5"/>
      <c r="J79" s="5"/>
      <c r="K79" s="5"/>
      <c r="L79" s="15"/>
      <c r="M79" s="15"/>
      <c r="N79" s="15">
        <f>SUM(D79:M79)</f>
        <v>20</v>
      </c>
      <c r="O79" s="1"/>
      <c r="P79" s="1"/>
    </row>
    <row r="80" spans="1:16" ht="27" customHeight="1" x14ac:dyDescent="0.25">
      <c r="A80" s="3">
        <v>74</v>
      </c>
      <c r="B80" s="4" t="s">
        <v>115</v>
      </c>
      <c r="C80" s="5" t="s">
        <v>22</v>
      </c>
      <c r="D80" s="5"/>
      <c r="E80" s="5">
        <v>20</v>
      </c>
      <c r="F80" s="5" t="s">
        <v>9</v>
      </c>
      <c r="G80" s="5"/>
      <c r="H80" s="5"/>
      <c r="I80" s="5"/>
      <c r="J80" s="5"/>
      <c r="K80" s="5"/>
      <c r="L80" s="15"/>
      <c r="M80" s="15"/>
      <c r="N80" s="15">
        <f>SUM(D80:M80)</f>
        <v>20</v>
      </c>
      <c r="O80" s="1"/>
      <c r="P80" s="1"/>
    </row>
    <row r="81" spans="1:16" ht="27" customHeight="1" x14ac:dyDescent="0.25">
      <c r="A81" s="3">
        <v>75</v>
      </c>
      <c r="B81" s="4" t="s">
        <v>117</v>
      </c>
      <c r="C81" s="5" t="s">
        <v>22</v>
      </c>
      <c r="D81" s="5"/>
      <c r="E81" s="5">
        <v>80</v>
      </c>
      <c r="F81" s="5"/>
      <c r="G81" s="5"/>
      <c r="H81" s="5"/>
      <c r="I81" s="5"/>
      <c r="J81" s="5"/>
      <c r="K81" s="5"/>
      <c r="L81" s="15"/>
      <c r="M81" s="15"/>
      <c r="N81" s="15">
        <f>SUM(D81:M81)</f>
        <v>80</v>
      </c>
      <c r="O81" s="1"/>
      <c r="P81" s="1"/>
    </row>
    <row r="82" spans="1:16" ht="27" customHeight="1" x14ac:dyDescent="0.25">
      <c r="A82" s="3">
        <v>76</v>
      </c>
      <c r="B82" s="4" t="s">
        <v>118</v>
      </c>
      <c r="C82" s="5" t="s">
        <v>22</v>
      </c>
      <c r="D82" s="5"/>
      <c r="E82" s="5">
        <v>30</v>
      </c>
      <c r="F82" s="5"/>
      <c r="G82" s="5"/>
      <c r="H82" s="5"/>
      <c r="I82" s="5"/>
      <c r="J82" s="5"/>
      <c r="K82" s="5"/>
      <c r="L82" s="15"/>
      <c r="M82" s="15"/>
      <c r="N82" s="15">
        <f>SUM(D82:M82)</f>
        <v>30</v>
      </c>
      <c r="O82" s="1"/>
      <c r="P82" s="1"/>
    </row>
    <row r="83" spans="1:16" ht="27" customHeight="1" x14ac:dyDescent="0.25">
      <c r="A83" s="3">
        <v>77</v>
      </c>
      <c r="B83" s="4" t="s">
        <v>119</v>
      </c>
      <c r="C83" s="5" t="s">
        <v>35</v>
      </c>
      <c r="D83" s="5"/>
      <c r="E83" s="5">
        <v>20</v>
      </c>
      <c r="F83" s="5"/>
      <c r="G83" s="5"/>
      <c r="H83" s="5"/>
      <c r="I83" s="5"/>
      <c r="J83" s="5"/>
      <c r="K83" s="5"/>
      <c r="L83" s="15"/>
      <c r="M83" s="15"/>
      <c r="N83" s="15">
        <f>SUM(D83:M83)</f>
        <v>20</v>
      </c>
      <c r="O83" s="1"/>
      <c r="P83" s="1"/>
    </row>
    <row r="84" spans="1:16" ht="27" customHeight="1" x14ac:dyDescent="0.25">
      <c r="A84" s="3">
        <v>78</v>
      </c>
      <c r="B84" s="8" t="s">
        <v>36</v>
      </c>
      <c r="C84" s="9" t="s">
        <v>21</v>
      </c>
      <c r="D84" s="9"/>
      <c r="E84" s="5">
        <v>1</v>
      </c>
      <c r="F84" s="5"/>
      <c r="G84" s="5"/>
      <c r="H84" s="5"/>
      <c r="I84" s="5"/>
      <c r="J84" s="5"/>
      <c r="K84" s="5"/>
      <c r="L84" s="15"/>
      <c r="M84" s="15"/>
      <c r="N84" s="15">
        <f>SUM(D84:M84)</f>
        <v>1</v>
      </c>
      <c r="O84" s="1"/>
      <c r="P84" s="1"/>
    </row>
    <row r="85" spans="1:16" ht="27" customHeight="1" x14ac:dyDescent="0.25">
      <c r="A85" s="3">
        <v>79</v>
      </c>
      <c r="B85" s="8" t="s">
        <v>44</v>
      </c>
      <c r="C85" s="9" t="s">
        <v>11</v>
      </c>
      <c r="D85" s="9"/>
      <c r="E85" s="5"/>
      <c r="F85" s="5"/>
      <c r="G85" s="5"/>
      <c r="H85" s="5"/>
      <c r="I85" s="5"/>
      <c r="J85" s="5"/>
      <c r="K85" s="5">
        <v>1</v>
      </c>
      <c r="L85" s="15"/>
      <c r="M85" s="15"/>
      <c r="N85" s="15">
        <f>SUM(D85:M85)</f>
        <v>1</v>
      </c>
      <c r="O85" s="1"/>
      <c r="P85" s="1"/>
    </row>
    <row r="86" spans="1:16" ht="27" customHeight="1" x14ac:dyDescent="0.25">
      <c r="A86" s="3">
        <v>80</v>
      </c>
      <c r="B86" s="8" t="s">
        <v>124</v>
      </c>
      <c r="C86" s="9" t="s">
        <v>35</v>
      </c>
      <c r="D86" s="9"/>
      <c r="E86" s="5"/>
      <c r="F86" s="5"/>
      <c r="G86" s="5"/>
      <c r="H86" s="5"/>
      <c r="I86" s="5"/>
      <c r="J86" s="5"/>
      <c r="K86" s="5">
        <v>3397</v>
      </c>
      <c r="L86" s="15"/>
      <c r="M86" s="15"/>
      <c r="N86" s="15">
        <f>SUM(D86:M86)</f>
        <v>3397</v>
      </c>
      <c r="O86" s="1"/>
      <c r="P86" s="1"/>
    </row>
    <row r="87" spans="1:16" ht="27" customHeight="1" x14ac:dyDescent="0.25">
      <c r="A87" s="3">
        <v>81</v>
      </c>
      <c r="B87" s="8" t="s">
        <v>123</v>
      </c>
      <c r="C87" s="9" t="s">
        <v>11</v>
      </c>
      <c r="D87" s="9"/>
      <c r="E87" s="5"/>
      <c r="F87" s="5"/>
      <c r="G87" s="5"/>
      <c r="H87" s="5"/>
      <c r="I87" s="5"/>
      <c r="J87" s="5"/>
      <c r="K87" s="5"/>
      <c r="L87" s="15"/>
      <c r="M87" s="15"/>
      <c r="N87" s="15">
        <f>SUM(D87:M87)</f>
        <v>0</v>
      </c>
      <c r="O87" s="1"/>
      <c r="P87" s="1"/>
    </row>
    <row r="88" spans="1:16" ht="27" customHeight="1" x14ac:dyDescent="0.25">
      <c r="A88" s="3">
        <v>82</v>
      </c>
      <c r="B88" s="8" t="s">
        <v>122</v>
      </c>
      <c r="C88" s="9" t="s">
        <v>121</v>
      </c>
      <c r="D88" s="9"/>
      <c r="E88" s="5"/>
      <c r="F88" s="5"/>
      <c r="G88" s="5"/>
      <c r="H88" s="5"/>
      <c r="I88" s="5"/>
      <c r="J88" s="5"/>
      <c r="K88" s="5"/>
      <c r="L88" s="15"/>
      <c r="M88" s="15"/>
      <c r="N88" s="15">
        <f>SUM(D88:M88)</f>
        <v>0</v>
      </c>
      <c r="O88" s="1"/>
      <c r="P88" s="1"/>
    </row>
    <row r="89" spans="1:16" ht="27" customHeight="1" x14ac:dyDescent="0.25">
      <c r="A89" s="3">
        <v>83</v>
      </c>
      <c r="B89" s="8" t="s">
        <v>120</v>
      </c>
      <c r="C89" s="9" t="s">
        <v>35</v>
      </c>
      <c r="D89" s="9"/>
      <c r="E89" s="5"/>
      <c r="F89" s="5"/>
      <c r="G89" s="5"/>
      <c r="H89" s="5"/>
      <c r="I89" s="5"/>
      <c r="J89" s="5"/>
      <c r="K89" s="5"/>
      <c r="L89" s="15"/>
      <c r="M89" s="15"/>
      <c r="N89" s="15">
        <f>SUM(D89:M89)</f>
        <v>0</v>
      </c>
      <c r="O89" s="1"/>
      <c r="P89" s="1"/>
    </row>
    <row r="90" spans="1:16" ht="27" customHeight="1" x14ac:dyDescent="0.25">
      <c r="A90" s="3">
        <v>84</v>
      </c>
      <c r="B90" s="8" t="s">
        <v>45</v>
      </c>
      <c r="C90" s="9" t="s">
        <v>11</v>
      </c>
      <c r="D90" s="9"/>
      <c r="E90" s="5"/>
      <c r="F90" s="5"/>
      <c r="G90" s="5"/>
      <c r="H90" s="5"/>
      <c r="I90" s="5"/>
      <c r="J90" s="5"/>
      <c r="K90" s="5"/>
      <c r="L90" s="15"/>
      <c r="M90" s="15"/>
      <c r="N90" s="15">
        <f>SUM(D90:M90)</f>
        <v>0</v>
      </c>
      <c r="O90" s="1"/>
      <c r="P90" s="1"/>
    </row>
    <row r="91" spans="1:16" ht="27" customHeight="1" x14ac:dyDescent="0.25">
      <c r="A91" s="3">
        <v>85</v>
      </c>
      <c r="B91" s="8" t="s">
        <v>48</v>
      </c>
      <c r="C91" s="9" t="s">
        <v>11</v>
      </c>
      <c r="D91" s="9"/>
      <c r="E91" s="5"/>
      <c r="F91" s="5"/>
      <c r="G91" s="5"/>
      <c r="H91" s="5"/>
      <c r="I91" s="5"/>
      <c r="J91" s="5"/>
      <c r="K91" s="5"/>
      <c r="L91" s="15"/>
      <c r="M91" s="15" t="s">
        <v>9</v>
      </c>
      <c r="N91" s="15">
        <f>SUM(D91:M91)</f>
        <v>0</v>
      </c>
      <c r="O91" s="1"/>
      <c r="P91" s="1"/>
    </row>
    <row r="92" spans="1:16" ht="27" customHeight="1" x14ac:dyDescent="0.25">
      <c r="A92" s="3">
        <v>86</v>
      </c>
      <c r="B92" s="8" t="s">
        <v>49</v>
      </c>
      <c r="C92" s="9" t="s">
        <v>11</v>
      </c>
      <c r="D92" s="9"/>
      <c r="E92" s="5"/>
      <c r="F92" s="5"/>
      <c r="G92" s="5"/>
      <c r="H92" s="5"/>
      <c r="I92" s="5">
        <v>1</v>
      </c>
      <c r="J92" s="5"/>
      <c r="K92" s="5"/>
      <c r="L92" s="15"/>
      <c r="M92" s="15"/>
      <c r="N92" s="15">
        <f>SUM(D92:M92)</f>
        <v>1</v>
      </c>
      <c r="O92" s="1"/>
      <c r="P92" s="1"/>
    </row>
    <row r="93" spans="1:16" ht="27" customHeight="1" x14ac:dyDescent="0.25">
      <c r="A93" s="3">
        <v>87</v>
      </c>
      <c r="B93" s="8" t="s">
        <v>50</v>
      </c>
      <c r="C93" s="9" t="s">
        <v>21</v>
      </c>
      <c r="D93" s="9"/>
      <c r="E93" s="5"/>
      <c r="F93" s="5"/>
      <c r="G93" s="5"/>
      <c r="H93" s="5"/>
      <c r="I93" s="5">
        <v>1</v>
      </c>
      <c r="J93" s="5"/>
      <c r="K93" s="5"/>
      <c r="L93" s="15"/>
      <c r="M93" s="15"/>
      <c r="N93" s="15">
        <f>SUM(D93:M93)</f>
        <v>1</v>
      </c>
      <c r="O93" s="1"/>
      <c r="P93" s="1"/>
    </row>
    <row r="94" spans="1:16" ht="27" customHeight="1" x14ac:dyDescent="0.25">
      <c r="A94" s="3">
        <v>88</v>
      </c>
      <c r="B94" s="8" t="s">
        <v>51</v>
      </c>
      <c r="C94" s="5" t="s">
        <v>11</v>
      </c>
      <c r="D94" s="9"/>
      <c r="E94" s="5"/>
      <c r="F94" s="5"/>
      <c r="G94" s="5"/>
      <c r="H94" s="5"/>
      <c r="I94" s="5">
        <v>3</v>
      </c>
      <c r="J94" s="5"/>
      <c r="K94" s="5"/>
      <c r="L94" s="15"/>
      <c r="M94" s="15"/>
      <c r="N94" s="15">
        <f>SUM(D94:M94)</f>
        <v>3</v>
      </c>
      <c r="O94" s="1"/>
      <c r="P94" s="1"/>
    </row>
    <row r="95" spans="1:16" ht="27" customHeight="1" x14ac:dyDescent="0.25">
      <c r="A95" s="3">
        <v>89</v>
      </c>
      <c r="B95" s="8" t="s">
        <v>63</v>
      </c>
      <c r="C95" s="5" t="s">
        <v>11</v>
      </c>
      <c r="D95" s="9"/>
      <c r="E95" s="5"/>
      <c r="F95" s="5"/>
      <c r="G95" s="5"/>
      <c r="H95" s="5"/>
      <c r="I95" s="5">
        <v>1</v>
      </c>
      <c r="J95" s="5"/>
      <c r="K95" s="5"/>
      <c r="L95" s="15"/>
      <c r="M95" s="15"/>
      <c r="N95" s="15">
        <f>SUM(D95:M95)</f>
        <v>1</v>
      </c>
      <c r="O95" s="1"/>
      <c r="P95" s="1"/>
    </row>
    <row r="96" spans="1:16" ht="27" customHeight="1" x14ac:dyDescent="0.25">
      <c r="A96" s="3">
        <v>90</v>
      </c>
      <c r="B96" s="8" t="s">
        <v>52</v>
      </c>
      <c r="C96" s="5" t="s">
        <v>11</v>
      </c>
      <c r="D96" s="9"/>
      <c r="E96" s="5"/>
      <c r="F96" s="5"/>
      <c r="G96" s="5"/>
      <c r="H96" s="5"/>
      <c r="I96" s="5">
        <v>1</v>
      </c>
      <c r="J96" s="5"/>
      <c r="K96" s="5"/>
      <c r="L96" s="15"/>
      <c r="M96" s="15"/>
      <c r="N96" s="15">
        <f>SUM(D96:M96)</f>
        <v>1</v>
      </c>
      <c r="O96" s="1"/>
      <c r="P96" s="1"/>
    </row>
    <row r="97" spans="1:22" ht="27" customHeight="1" x14ac:dyDescent="0.25">
      <c r="A97" s="3">
        <v>91</v>
      </c>
      <c r="B97" s="8" t="s">
        <v>53</v>
      </c>
      <c r="C97" s="5" t="s">
        <v>11</v>
      </c>
      <c r="D97" s="9"/>
      <c r="E97" s="5"/>
      <c r="F97" s="5"/>
      <c r="G97" s="5"/>
      <c r="H97" s="5"/>
      <c r="I97" s="5">
        <v>1</v>
      </c>
      <c r="J97" s="5"/>
      <c r="K97" s="5"/>
      <c r="L97" s="15"/>
      <c r="M97" s="15"/>
      <c r="N97" s="15">
        <f>SUM(D97:M97)</f>
        <v>1</v>
      </c>
      <c r="O97" s="1"/>
      <c r="P97" s="1"/>
    </row>
    <row r="98" spans="1:22" ht="27" customHeight="1" x14ac:dyDescent="0.25">
      <c r="A98" s="3">
        <v>92</v>
      </c>
      <c r="B98" s="8" t="s">
        <v>54</v>
      </c>
      <c r="C98" s="5" t="s">
        <v>11</v>
      </c>
      <c r="D98" s="9"/>
      <c r="E98" s="5"/>
      <c r="F98" s="5"/>
      <c r="G98" s="5"/>
      <c r="H98" s="5"/>
      <c r="I98" s="5">
        <v>1</v>
      </c>
      <c r="J98" s="5"/>
      <c r="K98" s="5"/>
      <c r="L98" s="15"/>
      <c r="M98" s="15"/>
      <c r="N98" s="15">
        <f>SUM(D98:M98)</f>
        <v>1</v>
      </c>
      <c r="O98" s="1"/>
      <c r="P98" s="1"/>
    </row>
    <row r="99" spans="1:22" ht="27" customHeight="1" x14ac:dyDescent="0.25">
      <c r="A99" s="3">
        <v>93</v>
      </c>
      <c r="B99" s="8" t="s">
        <v>55</v>
      </c>
      <c r="C99" s="5" t="s">
        <v>11</v>
      </c>
      <c r="D99" s="9"/>
      <c r="E99" s="5"/>
      <c r="F99" s="5"/>
      <c r="G99" s="5"/>
      <c r="H99" s="5"/>
      <c r="I99" s="5">
        <v>1</v>
      </c>
      <c r="J99" s="5"/>
      <c r="K99" s="5"/>
      <c r="L99" s="15"/>
      <c r="M99" s="15"/>
      <c r="N99" s="15">
        <f>SUM(D99:M99)</f>
        <v>1</v>
      </c>
      <c r="O99" s="1"/>
      <c r="P99" s="1"/>
    </row>
    <row r="100" spans="1:22" ht="27" customHeight="1" x14ac:dyDescent="0.25">
      <c r="A100" s="3">
        <v>94</v>
      </c>
      <c r="B100" s="8" t="s">
        <v>62</v>
      </c>
      <c r="C100" s="5" t="s">
        <v>11</v>
      </c>
      <c r="D100" s="9"/>
      <c r="E100" s="5"/>
      <c r="F100" s="5"/>
      <c r="G100" s="5"/>
      <c r="H100" s="5"/>
      <c r="I100" s="5">
        <v>1</v>
      </c>
      <c r="J100" s="5"/>
      <c r="K100" s="5"/>
      <c r="L100" s="15"/>
      <c r="M100" s="15"/>
      <c r="N100" s="15">
        <f>SUM(D100:M100)</f>
        <v>1</v>
      </c>
      <c r="O100" s="1"/>
      <c r="P100" s="1"/>
    </row>
    <row r="101" spans="1:22" ht="27" customHeight="1" x14ac:dyDescent="0.25">
      <c r="A101" s="3">
        <v>95</v>
      </c>
      <c r="B101" s="8" t="s">
        <v>56</v>
      </c>
      <c r="C101" s="9" t="s">
        <v>21</v>
      </c>
      <c r="D101" s="9"/>
      <c r="E101" s="5"/>
      <c r="F101" s="5"/>
      <c r="G101" s="5"/>
      <c r="H101" s="5"/>
      <c r="I101" s="5">
        <v>1</v>
      </c>
      <c r="J101" s="5"/>
      <c r="K101" s="5"/>
      <c r="L101" s="15"/>
      <c r="M101" s="15"/>
      <c r="N101" s="15">
        <f>SUM(D101:M101)</f>
        <v>1</v>
      </c>
      <c r="O101" s="1"/>
      <c r="P101" s="1"/>
    </row>
    <row r="102" spans="1:22" ht="27" customHeight="1" x14ac:dyDescent="0.25">
      <c r="A102" s="3">
        <v>96</v>
      </c>
      <c r="B102" s="8" t="s">
        <v>57</v>
      </c>
      <c r="C102" s="5" t="s">
        <v>11</v>
      </c>
      <c r="D102" s="9"/>
      <c r="E102" s="5"/>
      <c r="F102" s="5"/>
      <c r="G102" s="5"/>
      <c r="H102" s="5"/>
      <c r="I102" s="5">
        <v>1</v>
      </c>
      <c r="J102" s="5"/>
      <c r="K102" s="5"/>
      <c r="L102" s="15"/>
      <c r="M102" s="15"/>
      <c r="N102" s="15">
        <f>SUM(D102:M102)</f>
        <v>1</v>
      </c>
      <c r="O102" s="1"/>
      <c r="P102" s="1"/>
    </row>
    <row r="103" spans="1:22" ht="27" customHeight="1" x14ac:dyDescent="0.25">
      <c r="A103" s="3">
        <v>97</v>
      </c>
      <c r="B103" s="8" t="s">
        <v>58</v>
      </c>
      <c r="C103" s="5" t="s">
        <v>11</v>
      </c>
      <c r="D103" s="9"/>
      <c r="E103" s="5"/>
      <c r="F103" s="5"/>
      <c r="G103" s="5"/>
      <c r="H103" s="5"/>
      <c r="I103" s="5">
        <v>1</v>
      </c>
      <c r="J103" s="5"/>
      <c r="K103" s="5"/>
      <c r="L103" s="15"/>
      <c r="M103" s="15"/>
      <c r="N103" s="15">
        <f>SUM(D103:M103)</f>
        <v>1</v>
      </c>
      <c r="O103" s="1"/>
      <c r="P103" s="1"/>
    </row>
    <row r="104" spans="1:22" ht="27" customHeight="1" x14ac:dyDescent="0.25">
      <c r="A104" s="3">
        <v>98</v>
      </c>
      <c r="B104" s="8" t="s">
        <v>59</v>
      </c>
      <c r="C104" s="5" t="s">
        <v>11</v>
      </c>
      <c r="D104" s="9"/>
      <c r="E104" s="5"/>
      <c r="F104" s="5"/>
      <c r="G104" s="5"/>
      <c r="H104" s="5"/>
      <c r="I104" s="5">
        <v>1</v>
      </c>
      <c r="J104" s="5"/>
      <c r="K104" s="5"/>
      <c r="L104" s="15"/>
      <c r="M104" s="15"/>
      <c r="N104" s="15">
        <f>SUM(D104:M104)</f>
        <v>1</v>
      </c>
      <c r="O104" s="1"/>
      <c r="P104" s="1"/>
    </row>
    <row r="105" spans="1:22" ht="27" customHeight="1" x14ac:dyDescent="0.25">
      <c r="A105" s="3">
        <v>99</v>
      </c>
      <c r="B105" s="8" t="s">
        <v>60</v>
      </c>
      <c r="C105" s="5" t="s">
        <v>11</v>
      </c>
      <c r="D105" s="9"/>
      <c r="E105" s="5"/>
      <c r="F105" s="5"/>
      <c r="G105" s="5"/>
      <c r="H105" s="5"/>
      <c r="I105" s="5">
        <v>1</v>
      </c>
      <c r="J105" s="5"/>
      <c r="K105" s="5"/>
      <c r="L105" s="15"/>
      <c r="M105" s="15"/>
      <c r="N105" s="15">
        <f>SUM(D105:M105)</f>
        <v>1</v>
      </c>
      <c r="O105" s="1"/>
      <c r="P105" s="1"/>
    </row>
    <row r="106" spans="1:22" ht="27" customHeight="1" x14ac:dyDescent="0.25">
      <c r="A106" s="3">
        <v>100</v>
      </c>
      <c r="B106" s="8" t="s">
        <v>61</v>
      </c>
      <c r="C106" s="5" t="s">
        <v>11</v>
      </c>
      <c r="D106" s="9"/>
      <c r="E106" s="5"/>
      <c r="F106" s="5"/>
      <c r="G106" s="5"/>
      <c r="H106" s="5"/>
      <c r="I106" s="5">
        <v>1</v>
      </c>
      <c r="J106" s="5"/>
      <c r="K106" s="5"/>
      <c r="L106" s="15"/>
      <c r="M106" s="15"/>
      <c r="N106" s="15">
        <f>SUM(D106:M106)</f>
        <v>1</v>
      </c>
      <c r="O106" s="1"/>
      <c r="P106" s="1"/>
    </row>
    <row r="107" spans="1:22" ht="27" customHeight="1" x14ac:dyDescent="0.25">
      <c r="A107" s="3">
        <v>101</v>
      </c>
      <c r="B107" s="8" t="s">
        <v>64</v>
      </c>
      <c r="C107" s="5" t="s">
        <v>11</v>
      </c>
      <c r="D107" s="9"/>
      <c r="E107" s="5"/>
      <c r="F107" s="5"/>
      <c r="G107" s="5"/>
      <c r="H107" s="5"/>
      <c r="I107" s="5"/>
      <c r="J107" s="5"/>
      <c r="K107" s="5"/>
      <c r="L107" s="15"/>
      <c r="M107" s="15"/>
      <c r="N107" s="15">
        <f>SUM(D107:M107)</f>
        <v>0</v>
      </c>
      <c r="O107" s="1"/>
      <c r="P107" s="1"/>
    </row>
    <row r="108" spans="1:22" ht="27" customHeight="1" x14ac:dyDescent="0.25">
      <c r="A108" s="3">
        <v>102</v>
      </c>
      <c r="B108" s="8" t="s">
        <v>65</v>
      </c>
      <c r="C108" s="5" t="s">
        <v>21</v>
      </c>
      <c r="D108" s="9"/>
      <c r="E108" s="5"/>
      <c r="F108" s="5"/>
      <c r="G108" s="5"/>
      <c r="H108" s="5"/>
      <c r="I108" s="5"/>
      <c r="J108" s="5"/>
      <c r="K108" s="5"/>
      <c r="L108" s="15"/>
      <c r="M108" s="15"/>
      <c r="N108" s="15">
        <f>SUM(D108:M108)</f>
        <v>0</v>
      </c>
      <c r="O108" s="1"/>
      <c r="P108" s="1"/>
    </row>
    <row r="109" spans="1:22" ht="27" customHeight="1" x14ac:dyDescent="0.25">
      <c r="A109" s="3">
        <v>103</v>
      </c>
      <c r="B109" s="8" t="s">
        <v>66</v>
      </c>
      <c r="C109" s="9" t="s">
        <v>21</v>
      </c>
      <c r="D109" s="9"/>
      <c r="E109" s="5"/>
      <c r="F109" s="5"/>
      <c r="G109" s="5"/>
      <c r="H109" s="5"/>
      <c r="I109" s="5"/>
      <c r="J109" s="5"/>
      <c r="K109" s="5"/>
      <c r="L109" s="15"/>
      <c r="M109" s="15"/>
      <c r="N109" s="15">
        <f>SUM(D109:M109)</f>
        <v>0</v>
      </c>
      <c r="O109" s="1"/>
      <c r="P109" s="1"/>
    </row>
    <row r="110" spans="1:22" s="1" customFormat="1" ht="30.75" customHeight="1" x14ac:dyDescent="0.25">
      <c r="A110" s="3">
        <v>104</v>
      </c>
      <c r="B110" s="54" t="s">
        <v>128</v>
      </c>
      <c r="C110" s="9" t="s">
        <v>126</v>
      </c>
      <c r="D110" s="9"/>
      <c r="E110" s="5">
        <v>2</v>
      </c>
      <c r="F110" s="5"/>
      <c r="G110" s="5"/>
      <c r="H110" s="5"/>
      <c r="I110" s="5"/>
      <c r="J110" s="5"/>
      <c r="K110" s="5"/>
      <c r="L110" s="15"/>
      <c r="M110" s="15"/>
      <c r="N110" s="15">
        <v>2</v>
      </c>
    </row>
    <row r="111" spans="1:22" ht="29.25" customHeight="1" x14ac:dyDescent="0.25">
      <c r="A111" s="38" t="s">
        <v>9</v>
      </c>
      <c r="B111" s="58" t="s">
        <v>68</v>
      </c>
      <c r="C111" s="36"/>
      <c r="D111" s="42">
        <f t="shared" ref="D111:M111" si="0">SUM(D7:D109)</f>
        <v>422</v>
      </c>
      <c r="E111" s="42">
        <f t="shared" si="0"/>
        <v>968</v>
      </c>
      <c r="F111" s="42">
        <f t="shared" si="0"/>
        <v>56</v>
      </c>
      <c r="G111" s="42">
        <f t="shared" si="0"/>
        <v>39</v>
      </c>
      <c r="H111" s="42">
        <f t="shared" si="0"/>
        <v>47</v>
      </c>
      <c r="I111" s="42">
        <f t="shared" ref="I111" si="1">SUM(I7:I109)</f>
        <v>68</v>
      </c>
      <c r="J111" s="42">
        <f t="shared" si="0"/>
        <v>44</v>
      </c>
      <c r="K111" s="42">
        <f t="shared" si="0"/>
        <v>3623</v>
      </c>
      <c r="L111" s="43">
        <f t="shared" si="0"/>
        <v>0</v>
      </c>
      <c r="M111" s="43">
        <f t="shared" si="0"/>
        <v>0</v>
      </c>
      <c r="N111" s="37">
        <f>SUM(D111:M111)</f>
        <v>5267</v>
      </c>
      <c r="O111" s="1"/>
      <c r="P111" s="13"/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5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5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5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5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5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S117" s="1"/>
      <c r="T117" s="1"/>
      <c r="U117" s="1"/>
      <c r="V117" s="1"/>
    </row>
  </sheetData>
  <mergeCells count="3">
    <mergeCell ref="A2:C2"/>
    <mergeCell ref="E2:V2"/>
    <mergeCell ref="A4:V4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AB20" sqref="AB20"/>
    </sheetView>
  </sheetViews>
  <sheetFormatPr defaultRowHeight="15" x14ac:dyDescent="0.25"/>
  <cols>
    <col min="1" max="1" width="6.140625" customWidth="1"/>
    <col min="2" max="2" width="55.85546875" customWidth="1"/>
    <col min="3" max="3" width="15.5703125" customWidth="1"/>
    <col min="4" max="13" width="0" hidden="1" customWidth="1"/>
    <col min="14" max="14" width="15.7109375" customWidth="1"/>
    <col min="15" max="15" width="9.140625" hidden="1" customWidth="1"/>
    <col min="16" max="16" width="1.42578125" hidden="1" customWidth="1"/>
    <col min="17" max="22" width="9.140625" hidden="1" customWidth="1"/>
  </cols>
  <sheetData>
    <row r="1" spans="1:22" s="1" customFormat="1" ht="15.75" x14ac:dyDescent="0.25">
      <c r="A1" s="59" t="s">
        <v>0</v>
      </c>
      <c r="B1" s="59"/>
      <c r="C1" s="59"/>
      <c r="D1" s="50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s="1" customFormat="1" ht="16.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133</v>
      </c>
      <c r="O2" s="34"/>
      <c r="P2" s="2"/>
      <c r="Q2" s="2"/>
      <c r="R2" s="2"/>
      <c r="S2" s="2"/>
      <c r="T2" s="2"/>
      <c r="U2" s="2"/>
      <c r="V2" s="13"/>
    </row>
    <row r="3" spans="1:22" s="1" customFormat="1" ht="54.75" customHeight="1" x14ac:dyDescent="0.25">
      <c r="A3" s="57" t="s">
        <v>136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1" customFormat="1" ht="21.75" customHeight="1" x14ac:dyDescent="0.25">
      <c r="A4" s="5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1" customFormat="1" ht="24" customHeight="1" x14ac:dyDescent="0.25">
      <c r="A5" s="6" t="s">
        <v>1</v>
      </c>
      <c r="B5" s="7" t="s">
        <v>130</v>
      </c>
      <c r="C5" s="6" t="s">
        <v>2</v>
      </c>
      <c r="D5" s="6" t="s">
        <v>13</v>
      </c>
      <c r="E5" s="12" t="s">
        <v>3</v>
      </c>
      <c r="F5" s="12" t="s">
        <v>4</v>
      </c>
      <c r="G5" s="6" t="s">
        <v>5</v>
      </c>
      <c r="H5" s="6" t="s">
        <v>6</v>
      </c>
      <c r="I5" s="7" t="s">
        <v>14</v>
      </c>
      <c r="J5" s="6" t="s">
        <v>7</v>
      </c>
      <c r="K5" s="6" t="s">
        <v>8</v>
      </c>
      <c r="L5" s="6" t="s">
        <v>15</v>
      </c>
      <c r="M5" s="6" t="s">
        <v>67</v>
      </c>
      <c r="N5" s="6" t="s">
        <v>129</v>
      </c>
    </row>
    <row r="6" spans="1:22" ht="24" customHeight="1" x14ac:dyDescent="0.25">
      <c r="A6" s="3">
        <v>1</v>
      </c>
      <c r="B6" s="10" t="s">
        <v>16</v>
      </c>
      <c r="C6" s="11" t="s">
        <v>21</v>
      </c>
      <c r="D6" s="11" t="s">
        <v>9</v>
      </c>
      <c r="E6" s="9">
        <v>1</v>
      </c>
      <c r="F6" s="9">
        <v>1</v>
      </c>
      <c r="G6" s="46">
        <v>1</v>
      </c>
      <c r="H6" s="9" t="s">
        <v>9</v>
      </c>
      <c r="I6" s="9" t="s">
        <v>9</v>
      </c>
      <c r="J6" s="9" t="s">
        <v>9</v>
      </c>
      <c r="K6" s="9" t="s">
        <v>9</v>
      </c>
      <c r="L6" s="15" t="s">
        <v>9</v>
      </c>
      <c r="M6" s="15" t="s">
        <v>9</v>
      </c>
      <c r="N6" s="39">
        <f t="shared" ref="N6:N26" si="0">SUM(D6:M6)</f>
        <v>3</v>
      </c>
      <c r="O6" s="1"/>
      <c r="P6" s="1"/>
      <c r="Q6" s="1"/>
      <c r="R6" s="1"/>
      <c r="S6" s="1"/>
      <c r="T6" s="1"/>
      <c r="U6" s="1"/>
      <c r="V6" s="1"/>
    </row>
    <row r="7" spans="1:22" ht="24" customHeight="1" x14ac:dyDescent="0.25">
      <c r="A7" s="3">
        <v>2</v>
      </c>
      <c r="B7" s="10" t="s">
        <v>125</v>
      </c>
      <c r="C7" s="11" t="s">
        <v>11</v>
      </c>
      <c r="D7" s="11">
        <v>1</v>
      </c>
      <c r="E7" s="9">
        <v>3</v>
      </c>
      <c r="F7" s="9">
        <v>4</v>
      </c>
      <c r="G7" s="46">
        <v>2</v>
      </c>
      <c r="H7" s="9" t="s">
        <v>9</v>
      </c>
      <c r="I7" s="9" t="s">
        <v>9</v>
      </c>
      <c r="J7" s="9" t="s">
        <v>9</v>
      </c>
      <c r="K7" s="9" t="s">
        <v>9</v>
      </c>
      <c r="L7" s="15" t="s">
        <v>9</v>
      </c>
      <c r="M7" s="15" t="s">
        <v>9</v>
      </c>
      <c r="N7" s="39">
        <f t="shared" si="0"/>
        <v>10</v>
      </c>
      <c r="O7" s="1"/>
      <c r="P7" s="1"/>
      <c r="Q7" s="1"/>
      <c r="R7" s="1"/>
      <c r="S7" s="1"/>
      <c r="T7" s="1"/>
      <c r="U7" s="1"/>
      <c r="V7" s="1"/>
    </row>
    <row r="8" spans="1:22" ht="24" customHeight="1" x14ac:dyDescent="0.25">
      <c r="A8" s="3">
        <v>3</v>
      </c>
      <c r="B8" s="10" t="s">
        <v>72</v>
      </c>
      <c r="C8" s="11" t="s">
        <v>21</v>
      </c>
      <c r="D8" s="11" t="s">
        <v>9</v>
      </c>
      <c r="E8" s="9">
        <v>13</v>
      </c>
      <c r="F8" s="9">
        <v>3</v>
      </c>
      <c r="G8" s="46">
        <v>4</v>
      </c>
      <c r="H8" s="9" t="s">
        <v>9</v>
      </c>
      <c r="I8" s="9" t="s">
        <v>9</v>
      </c>
      <c r="J8" s="9" t="s">
        <v>9</v>
      </c>
      <c r="K8" s="9" t="s">
        <v>9</v>
      </c>
      <c r="L8" s="15" t="s">
        <v>9</v>
      </c>
      <c r="M8" s="15" t="s">
        <v>9</v>
      </c>
      <c r="N8" s="39">
        <f t="shared" si="0"/>
        <v>20</v>
      </c>
      <c r="O8" s="1"/>
      <c r="P8" s="1"/>
      <c r="Q8" s="1"/>
      <c r="R8" s="1"/>
      <c r="S8" s="1"/>
      <c r="T8" s="1"/>
      <c r="U8" s="1"/>
      <c r="V8" s="1"/>
    </row>
    <row r="9" spans="1:22" ht="24" customHeight="1" x14ac:dyDescent="0.25">
      <c r="A9" s="3">
        <v>4</v>
      </c>
      <c r="B9" s="10" t="s">
        <v>41</v>
      </c>
      <c r="C9" s="11" t="s">
        <v>11</v>
      </c>
      <c r="D9" s="11" t="s">
        <v>9</v>
      </c>
      <c r="E9" s="9">
        <v>11</v>
      </c>
      <c r="F9" s="9">
        <v>1</v>
      </c>
      <c r="G9" s="46">
        <v>4</v>
      </c>
      <c r="H9" s="9" t="s">
        <v>9</v>
      </c>
      <c r="I9" s="9" t="s">
        <v>9</v>
      </c>
      <c r="J9" s="9" t="s">
        <v>9</v>
      </c>
      <c r="K9" s="9" t="s">
        <v>9</v>
      </c>
      <c r="L9" s="15" t="s">
        <v>9</v>
      </c>
      <c r="M9" s="15" t="s">
        <v>9</v>
      </c>
      <c r="N9" s="39">
        <f t="shared" si="0"/>
        <v>16</v>
      </c>
      <c r="O9" s="1"/>
      <c r="P9" s="1"/>
      <c r="Q9" s="1"/>
      <c r="R9" s="1"/>
      <c r="S9" s="1"/>
      <c r="T9" s="1"/>
      <c r="U9" s="1"/>
      <c r="V9" s="1"/>
    </row>
    <row r="10" spans="1:22" ht="24" customHeight="1" x14ac:dyDescent="0.25">
      <c r="A10" s="3">
        <v>5</v>
      </c>
      <c r="B10" s="10" t="s">
        <v>71</v>
      </c>
      <c r="C10" s="11" t="s">
        <v>11</v>
      </c>
      <c r="D10" s="11">
        <v>2</v>
      </c>
      <c r="E10" s="16">
        <v>3</v>
      </c>
      <c r="F10" s="16">
        <v>4</v>
      </c>
      <c r="G10" s="47">
        <v>5</v>
      </c>
      <c r="H10" s="16" t="s">
        <v>9</v>
      </c>
      <c r="I10" s="16" t="s">
        <v>9</v>
      </c>
      <c r="J10" s="16" t="s">
        <v>9</v>
      </c>
      <c r="K10" s="16" t="s">
        <v>9</v>
      </c>
      <c r="L10" s="17" t="s">
        <v>9</v>
      </c>
      <c r="M10" s="17" t="s">
        <v>9</v>
      </c>
      <c r="N10" s="40">
        <f t="shared" si="0"/>
        <v>14</v>
      </c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25">
      <c r="A11" s="3">
        <v>6</v>
      </c>
      <c r="B11" s="10" t="s">
        <v>73</v>
      </c>
      <c r="C11" s="11" t="s">
        <v>11</v>
      </c>
      <c r="D11" s="11" t="s">
        <v>9</v>
      </c>
      <c r="E11" s="16">
        <v>2</v>
      </c>
      <c r="F11" s="16">
        <v>1</v>
      </c>
      <c r="G11" s="47"/>
      <c r="H11" s="16" t="s">
        <v>9</v>
      </c>
      <c r="I11" s="16" t="s">
        <v>9</v>
      </c>
      <c r="J11" s="16" t="s">
        <v>9</v>
      </c>
      <c r="K11" s="16" t="s">
        <v>9</v>
      </c>
      <c r="L11" s="17"/>
      <c r="M11" s="17"/>
      <c r="N11" s="40">
        <f t="shared" si="0"/>
        <v>3</v>
      </c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25">
      <c r="A12" s="3">
        <v>7</v>
      </c>
      <c r="B12" s="10" t="s">
        <v>74</v>
      </c>
      <c r="C12" s="11" t="s">
        <v>11</v>
      </c>
      <c r="D12" s="11" t="s">
        <v>9</v>
      </c>
      <c r="E12" s="16">
        <v>3</v>
      </c>
      <c r="F12" s="16">
        <v>2</v>
      </c>
      <c r="G12" s="47"/>
      <c r="H12" s="16" t="s">
        <v>9</v>
      </c>
      <c r="I12" s="16" t="s">
        <v>9</v>
      </c>
      <c r="J12" s="16" t="s">
        <v>9</v>
      </c>
      <c r="K12" s="16" t="s">
        <v>9</v>
      </c>
      <c r="L12" s="17" t="s">
        <v>9</v>
      </c>
      <c r="M12" s="17"/>
      <c r="N12" s="40">
        <f t="shared" si="0"/>
        <v>5</v>
      </c>
      <c r="O12" s="1"/>
      <c r="P12" s="1"/>
      <c r="Q12" s="1"/>
      <c r="R12" s="1"/>
      <c r="S12" s="1"/>
      <c r="T12" s="1"/>
      <c r="U12" s="1"/>
      <c r="V12" s="1"/>
    </row>
    <row r="13" spans="1:22" ht="33" customHeight="1" x14ac:dyDescent="0.25">
      <c r="A13" s="3">
        <v>8</v>
      </c>
      <c r="B13" s="10" t="s">
        <v>76</v>
      </c>
      <c r="C13" s="11" t="s">
        <v>11</v>
      </c>
      <c r="D13" s="11">
        <v>2</v>
      </c>
      <c r="E13" s="16"/>
      <c r="F13" s="16"/>
      <c r="G13" s="47"/>
      <c r="H13" s="16" t="s">
        <v>9</v>
      </c>
      <c r="I13" s="16"/>
      <c r="J13" s="16"/>
      <c r="K13" s="16" t="s">
        <v>9</v>
      </c>
      <c r="L13" s="17"/>
      <c r="M13" s="17"/>
      <c r="N13" s="40">
        <f t="shared" si="0"/>
        <v>2</v>
      </c>
      <c r="O13" s="1"/>
      <c r="P13" s="1"/>
      <c r="Q13" s="1"/>
      <c r="R13" s="1"/>
      <c r="S13" s="1"/>
      <c r="T13" s="1"/>
      <c r="U13" s="1"/>
      <c r="V13" s="1"/>
    </row>
    <row r="14" spans="1:22" ht="33" customHeight="1" x14ac:dyDescent="0.25">
      <c r="A14" s="3">
        <v>9</v>
      </c>
      <c r="B14" s="10" t="s">
        <v>77</v>
      </c>
      <c r="C14" s="11" t="s">
        <v>11</v>
      </c>
      <c r="D14" s="11">
        <v>3</v>
      </c>
      <c r="E14" s="18" t="s">
        <v>9</v>
      </c>
      <c r="F14" s="18">
        <v>1</v>
      </c>
      <c r="G14" s="48"/>
      <c r="H14" s="18" t="s">
        <v>9</v>
      </c>
      <c r="I14" s="18" t="s">
        <v>9</v>
      </c>
      <c r="J14" s="18"/>
      <c r="K14" s="18" t="s">
        <v>9</v>
      </c>
      <c r="L14" s="19" t="s">
        <v>9</v>
      </c>
      <c r="M14" s="19"/>
      <c r="N14" s="41">
        <f t="shared" si="0"/>
        <v>4</v>
      </c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3">
        <v>10</v>
      </c>
      <c r="B15" s="10" t="s">
        <v>78</v>
      </c>
      <c r="C15" s="11" t="s">
        <v>11</v>
      </c>
      <c r="D15" s="11">
        <v>3</v>
      </c>
      <c r="E15" s="16">
        <v>10</v>
      </c>
      <c r="F15" s="16">
        <v>2</v>
      </c>
      <c r="G15" s="47">
        <v>2</v>
      </c>
      <c r="H15" s="16" t="s">
        <v>9</v>
      </c>
      <c r="I15" s="16" t="s">
        <v>9</v>
      </c>
      <c r="J15" s="16" t="s">
        <v>9</v>
      </c>
      <c r="K15" s="16" t="s">
        <v>9</v>
      </c>
      <c r="L15" s="17" t="s">
        <v>9</v>
      </c>
      <c r="M15" s="17" t="s">
        <v>9</v>
      </c>
      <c r="N15" s="40">
        <f t="shared" si="0"/>
        <v>17</v>
      </c>
      <c r="O15" s="1"/>
      <c r="P15" s="1"/>
      <c r="Q15" s="1"/>
      <c r="R15" s="1"/>
      <c r="S15" s="1"/>
      <c r="T15" s="1"/>
      <c r="U15" s="1"/>
      <c r="V15" s="1"/>
    </row>
    <row r="16" spans="1:22" ht="33" customHeight="1" x14ac:dyDescent="0.25">
      <c r="A16" s="3">
        <v>11</v>
      </c>
      <c r="B16" s="10" t="s">
        <v>79</v>
      </c>
      <c r="C16" s="11" t="s">
        <v>11</v>
      </c>
      <c r="D16" s="11">
        <v>2</v>
      </c>
      <c r="E16" s="18">
        <v>11</v>
      </c>
      <c r="F16" s="18">
        <v>5</v>
      </c>
      <c r="G16" s="48">
        <v>1</v>
      </c>
      <c r="H16" s="18" t="s">
        <v>9</v>
      </c>
      <c r="I16" s="18" t="s">
        <v>9</v>
      </c>
      <c r="J16" s="18" t="s">
        <v>9</v>
      </c>
      <c r="K16" s="18" t="s">
        <v>9</v>
      </c>
      <c r="L16" s="19" t="s">
        <v>9</v>
      </c>
      <c r="M16" s="19" t="s">
        <v>9</v>
      </c>
      <c r="N16" s="41">
        <f t="shared" si="0"/>
        <v>19</v>
      </c>
      <c r="O16" s="1"/>
      <c r="P16" s="1"/>
      <c r="Q16" s="1"/>
      <c r="R16" s="1"/>
      <c r="S16" s="1"/>
      <c r="T16" s="1"/>
      <c r="U16" s="1"/>
      <c r="V16" s="1"/>
    </row>
    <row r="17" spans="1:22" ht="24" customHeight="1" x14ac:dyDescent="0.25">
      <c r="A17" s="3">
        <v>12</v>
      </c>
      <c r="B17" s="10" t="s">
        <v>29</v>
      </c>
      <c r="C17" s="11" t="s">
        <v>10</v>
      </c>
      <c r="D17" s="11" t="s">
        <v>9</v>
      </c>
      <c r="E17" s="16"/>
      <c r="F17" s="16">
        <v>1</v>
      </c>
      <c r="G17" s="47"/>
      <c r="H17" s="16" t="s">
        <v>9</v>
      </c>
      <c r="I17" s="16" t="s">
        <v>9</v>
      </c>
      <c r="J17" s="16"/>
      <c r="K17" s="16" t="s">
        <v>9</v>
      </c>
      <c r="L17" s="17" t="s">
        <v>9</v>
      </c>
      <c r="M17" s="17"/>
      <c r="N17" s="40">
        <f t="shared" si="0"/>
        <v>1</v>
      </c>
      <c r="O17" s="1"/>
      <c r="P17" s="1"/>
      <c r="Q17" s="1"/>
      <c r="R17" s="1"/>
      <c r="S17" s="1"/>
      <c r="T17" s="1"/>
      <c r="U17" s="1"/>
      <c r="V17" s="1"/>
    </row>
    <row r="18" spans="1:22" ht="24" customHeight="1" x14ac:dyDescent="0.25">
      <c r="A18" s="3">
        <v>13</v>
      </c>
      <c r="B18" s="10" t="s">
        <v>46</v>
      </c>
      <c r="C18" s="11" t="s">
        <v>10</v>
      </c>
      <c r="D18" s="11"/>
      <c r="E18" s="16">
        <v>1</v>
      </c>
      <c r="F18" s="16"/>
      <c r="G18" s="47">
        <v>2</v>
      </c>
      <c r="H18" s="16" t="s">
        <v>9</v>
      </c>
      <c r="I18" s="16"/>
      <c r="J18" s="16"/>
      <c r="K18" s="16" t="s">
        <v>9</v>
      </c>
      <c r="L18" s="17"/>
      <c r="M18" s="17" t="s">
        <v>9</v>
      </c>
      <c r="N18" s="40">
        <f t="shared" si="0"/>
        <v>3</v>
      </c>
      <c r="O18" s="1"/>
      <c r="P18" s="1"/>
      <c r="Q18" s="1"/>
      <c r="R18" s="1"/>
      <c r="S18" s="1"/>
      <c r="T18" s="1"/>
      <c r="U18" s="1"/>
      <c r="V18" s="1"/>
    </row>
    <row r="19" spans="1:22" ht="24" customHeight="1" x14ac:dyDescent="0.25">
      <c r="A19" s="3">
        <v>14</v>
      </c>
      <c r="B19" s="10" t="s">
        <v>17</v>
      </c>
      <c r="C19" s="11" t="s">
        <v>10</v>
      </c>
      <c r="D19" s="11">
        <v>2</v>
      </c>
      <c r="E19" s="16" t="s">
        <v>9</v>
      </c>
      <c r="F19" s="16"/>
      <c r="G19" s="47"/>
      <c r="H19" s="16" t="s">
        <v>9</v>
      </c>
      <c r="I19" s="16" t="s">
        <v>9</v>
      </c>
      <c r="J19" s="16"/>
      <c r="K19" s="16" t="s">
        <v>9</v>
      </c>
      <c r="L19" s="17" t="s">
        <v>9</v>
      </c>
      <c r="M19" s="17"/>
      <c r="N19" s="40">
        <f t="shared" si="0"/>
        <v>2</v>
      </c>
      <c r="O19" s="1"/>
      <c r="P19" s="1"/>
      <c r="Q19" s="1"/>
      <c r="R19" s="1"/>
      <c r="S19" s="1"/>
      <c r="T19" s="1"/>
      <c r="U19" s="1"/>
      <c r="V19" s="1"/>
    </row>
    <row r="20" spans="1:22" ht="24" customHeight="1" x14ac:dyDescent="0.25">
      <c r="A20" s="3">
        <v>15</v>
      </c>
      <c r="B20" s="10" t="s">
        <v>18</v>
      </c>
      <c r="C20" s="11" t="s">
        <v>10</v>
      </c>
      <c r="D20" s="11">
        <v>3</v>
      </c>
      <c r="E20" s="16" t="s">
        <v>9</v>
      </c>
      <c r="F20" s="16"/>
      <c r="G20" s="47"/>
      <c r="H20" s="16" t="s">
        <v>9</v>
      </c>
      <c r="I20" s="16" t="s">
        <v>9</v>
      </c>
      <c r="J20" s="16"/>
      <c r="K20" s="16" t="s">
        <v>9</v>
      </c>
      <c r="L20" s="17" t="s">
        <v>9</v>
      </c>
      <c r="M20" s="17"/>
      <c r="N20" s="40">
        <f t="shared" si="0"/>
        <v>3</v>
      </c>
      <c r="O20" s="1"/>
      <c r="P20" s="1"/>
      <c r="Q20" s="1"/>
      <c r="R20" s="1"/>
      <c r="S20" s="1"/>
      <c r="T20" s="1"/>
      <c r="U20" s="1"/>
      <c r="V20" s="1"/>
    </row>
    <row r="21" spans="1:22" ht="24" customHeight="1" x14ac:dyDescent="0.25">
      <c r="A21" s="3">
        <v>16</v>
      </c>
      <c r="B21" s="10" t="s">
        <v>81</v>
      </c>
      <c r="C21" s="11" t="s">
        <v>22</v>
      </c>
      <c r="D21" s="32">
        <v>10</v>
      </c>
      <c r="E21" s="18">
        <v>20</v>
      </c>
      <c r="F21" s="18">
        <v>10</v>
      </c>
      <c r="G21" s="48">
        <v>4</v>
      </c>
      <c r="H21" s="18">
        <v>25</v>
      </c>
      <c r="I21" s="18" t="s">
        <v>9</v>
      </c>
      <c r="J21" s="18" t="s">
        <v>9</v>
      </c>
      <c r="K21" s="18" t="s">
        <v>9</v>
      </c>
      <c r="L21" s="19" t="s">
        <v>9</v>
      </c>
      <c r="M21" s="19" t="s">
        <v>9</v>
      </c>
      <c r="N21" s="41">
        <f t="shared" si="0"/>
        <v>69</v>
      </c>
      <c r="O21" s="1"/>
      <c r="P21" s="1"/>
      <c r="Q21" s="1"/>
      <c r="R21" s="1"/>
      <c r="S21" s="1"/>
      <c r="T21" s="1"/>
      <c r="U21" s="1"/>
      <c r="V21" s="1"/>
    </row>
    <row r="22" spans="1:22" ht="24" customHeight="1" x14ac:dyDescent="0.25">
      <c r="A22" s="3">
        <v>17</v>
      </c>
      <c r="B22" s="10" t="s">
        <v>83</v>
      </c>
      <c r="C22" s="11" t="s">
        <v>10</v>
      </c>
      <c r="D22" s="11">
        <v>2</v>
      </c>
      <c r="E22" s="16">
        <v>4</v>
      </c>
      <c r="F22" s="16"/>
      <c r="G22" s="47"/>
      <c r="H22" s="16"/>
      <c r="I22" s="16"/>
      <c r="J22" s="16"/>
      <c r="K22" s="16"/>
      <c r="L22" s="17"/>
      <c r="M22" s="17"/>
      <c r="N22" s="40">
        <f t="shared" si="0"/>
        <v>6</v>
      </c>
      <c r="O22" s="1"/>
      <c r="P22" s="1"/>
      <c r="Q22" s="1"/>
      <c r="R22" s="1"/>
      <c r="S22" s="1"/>
      <c r="T22" s="1"/>
      <c r="U22" s="1"/>
      <c r="V22" s="1"/>
    </row>
    <row r="23" spans="1:22" ht="24" customHeight="1" x14ac:dyDescent="0.25">
      <c r="A23" s="3">
        <v>18</v>
      </c>
      <c r="B23" s="10" t="s">
        <v>84</v>
      </c>
      <c r="C23" s="11" t="s">
        <v>10</v>
      </c>
      <c r="D23" s="11">
        <v>2</v>
      </c>
      <c r="E23" s="16">
        <v>2</v>
      </c>
      <c r="F23" s="16"/>
      <c r="G23" s="47"/>
      <c r="H23" s="16"/>
      <c r="I23" s="16" t="s">
        <v>9</v>
      </c>
      <c r="J23" s="16"/>
      <c r="K23" s="16"/>
      <c r="L23" s="17"/>
      <c r="M23" s="17"/>
      <c r="N23" s="40">
        <f t="shared" si="0"/>
        <v>4</v>
      </c>
      <c r="O23" s="1"/>
      <c r="P23" s="1"/>
      <c r="Q23" s="1"/>
      <c r="R23" s="1"/>
      <c r="S23" s="1"/>
      <c r="T23" s="1"/>
      <c r="U23" s="1"/>
      <c r="V23" s="1"/>
    </row>
    <row r="24" spans="1:22" ht="24" customHeight="1" x14ac:dyDescent="0.25">
      <c r="A24" s="3">
        <v>19</v>
      </c>
      <c r="B24" s="10" t="s">
        <v>86</v>
      </c>
      <c r="C24" s="11" t="s">
        <v>10</v>
      </c>
      <c r="D24" s="11"/>
      <c r="E24" s="18"/>
      <c r="F24" s="18"/>
      <c r="G24" s="48"/>
      <c r="H24" s="18">
        <v>20</v>
      </c>
      <c r="I24" s="18"/>
      <c r="J24" s="18"/>
      <c r="K24" s="18" t="s">
        <v>9</v>
      </c>
      <c r="L24" s="19"/>
      <c r="M24" s="19"/>
      <c r="N24" s="19">
        <f t="shared" si="0"/>
        <v>20</v>
      </c>
      <c r="O24" s="1"/>
      <c r="P24" s="1"/>
      <c r="Q24" s="1"/>
      <c r="R24" s="1"/>
      <c r="S24" s="1"/>
      <c r="T24" s="1"/>
      <c r="U24" s="1"/>
      <c r="V24" s="1"/>
    </row>
    <row r="25" spans="1:22" ht="24" customHeight="1" x14ac:dyDescent="0.25">
      <c r="A25" s="3">
        <v>20</v>
      </c>
      <c r="B25" s="10" t="s">
        <v>88</v>
      </c>
      <c r="C25" s="11" t="s">
        <v>10</v>
      </c>
      <c r="D25" s="11" t="s">
        <v>9</v>
      </c>
      <c r="E25" s="18">
        <v>1</v>
      </c>
      <c r="F25" s="18"/>
      <c r="G25" s="48"/>
      <c r="H25" s="18" t="s">
        <v>9</v>
      </c>
      <c r="I25" s="18" t="s">
        <v>9</v>
      </c>
      <c r="J25" s="18" t="s">
        <v>9</v>
      </c>
      <c r="K25" s="18" t="s">
        <v>9</v>
      </c>
      <c r="L25" s="19" t="s">
        <v>9</v>
      </c>
      <c r="M25" s="19"/>
      <c r="N25" s="19">
        <f t="shared" si="0"/>
        <v>1</v>
      </c>
      <c r="O25" s="1"/>
      <c r="P25" s="1"/>
      <c r="Q25" s="1"/>
      <c r="R25" s="1"/>
      <c r="S25" s="1"/>
      <c r="T25" s="1"/>
      <c r="U25" s="1"/>
      <c r="V25" s="1"/>
    </row>
    <row r="26" spans="1:22" ht="24" customHeight="1" x14ac:dyDescent="0.25">
      <c r="A26" s="3">
        <v>21</v>
      </c>
      <c r="B26" s="10" t="s">
        <v>38</v>
      </c>
      <c r="C26" s="11" t="s">
        <v>10</v>
      </c>
      <c r="D26" s="11"/>
      <c r="E26" s="16">
        <v>1</v>
      </c>
      <c r="F26" s="16"/>
      <c r="G26" s="47"/>
      <c r="H26" s="16"/>
      <c r="I26" s="16"/>
      <c r="J26" s="16"/>
      <c r="K26" s="16"/>
      <c r="L26" s="17"/>
      <c r="M26" s="17"/>
      <c r="N26" s="17">
        <f t="shared" si="0"/>
        <v>1</v>
      </c>
      <c r="O26" s="1"/>
      <c r="P26" s="1"/>
      <c r="Q26" s="1"/>
      <c r="R26" s="1"/>
      <c r="S26" s="1"/>
      <c r="T26" s="1"/>
      <c r="U26" s="1"/>
      <c r="V26" s="1"/>
    </row>
    <row r="27" spans="1:22" ht="37.5" customHeight="1" x14ac:dyDescent="0.25">
      <c r="A27" s="3">
        <v>22</v>
      </c>
      <c r="B27" s="10" t="s">
        <v>90</v>
      </c>
      <c r="C27" s="11" t="s">
        <v>11</v>
      </c>
      <c r="D27" s="11"/>
      <c r="E27" s="16"/>
      <c r="F27" s="16"/>
      <c r="G27" s="47"/>
      <c r="H27" s="16">
        <v>35</v>
      </c>
      <c r="I27" s="16"/>
      <c r="J27" s="16"/>
      <c r="K27" s="16" t="s">
        <v>9</v>
      </c>
      <c r="L27" s="17"/>
      <c r="M27" s="17"/>
      <c r="N27" s="17">
        <f t="shared" ref="N27:N37" si="1">SUM(D27:M27)</f>
        <v>35</v>
      </c>
      <c r="O27" s="1"/>
      <c r="P27" s="1"/>
      <c r="Q27" s="1"/>
      <c r="R27" s="1"/>
      <c r="S27" s="1"/>
      <c r="T27" s="1"/>
      <c r="U27" s="1"/>
      <c r="V27" s="1"/>
    </row>
    <row r="28" spans="1:22" ht="22.5" customHeight="1" x14ac:dyDescent="0.25">
      <c r="A28" s="3">
        <v>23</v>
      </c>
      <c r="B28" s="30" t="s">
        <v>92</v>
      </c>
      <c r="C28" s="11" t="s">
        <v>10</v>
      </c>
      <c r="D28" s="11">
        <v>1</v>
      </c>
      <c r="E28" s="16">
        <v>6</v>
      </c>
      <c r="F28" s="16" t="s">
        <v>9</v>
      </c>
      <c r="G28" s="47"/>
      <c r="H28" s="16">
        <v>13</v>
      </c>
      <c r="I28" s="16" t="s">
        <v>9</v>
      </c>
      <c r="J28" s="16" t="s">
        <v>9</v>
      </c>
      <c r="K28" s="16" t="s">
        <v>9</v>
      </c>
      <c r="L28" s="17" t="s">
        <v>9</v>
      </c>
      <c r="M28" s="17"/>
      <c r="N28" s="17">
        <f t="shared" si="1"/>
        <v>20</v>
      </c>
      <c r="O28" s="1"/>
      <c r="P28" s="1"/>
      <c r="Q28" s="1"/>
      <c r="R28" s="1"/>
      <c r="S28" s="1"/>
      <c r="T28" s="1"/>
      <c r="U28" s="1"/>
      <c r="V28" s="1"/>
    </row>
    <row r="29" spans="1:22" ht="47.25" customHeight="1" x14ac:dyDescent="0.25">
      <c r="A29" s="3">
        <v>24</v>
      </c>
      <c r="B29" s="22" t="s">
        <v>93</v>
      </c>
      <c r="C29" s="23" t="s">
        <v>23</v>
      </c>
      <c r="D29" s="23">
        <v>2</v>
      </c>
      <c r="E29" s="24">
        <v>1</v>
      </c>
      <c r="F29" s="24" t="s">
        <v>9</v>
      </c>
      <c r="G29" s="47">
        <v>1</v>
      </c>
      <c r="H29" s="24">
        <v>1</v>
      </c>
      <c r="I29" s="24" t="s">
        <v>9</v>
      </c>
      <c r="J29" s="24" t="s">
        <v>9</v>
      </c>
      <c r="K29" s="24" t="s">
        <v>9</v>
      </c>
      <c r="L29" s="17" t="s">
        <v>9</v>
      </c>
      <c r="M29" s="17" t="s">
        <v>9</v>
      </c>
      <c r="N29" s="17">
        <f t="shared" si="1"/>
        <v>5</v>
      </c>
      <c r="O29" s="1"/>
      <c r="P29" s="1"/>
      <c r="Q29" s="1"/>
      <c r="R29" s="1"/>
      <c r="S29" s="1"/>
      <c r="T29" s="1"/>
      <c r="U29" s="1"/>
      <c r="V29" s="1"/>
    </row>
    <row r="30" spans="1:22" ht="24" customHeight="1" x14ac:dyDescent="0.25">
      <c r="A30" s="3">
        <v>25</v>
      </c>
      <c r="B30" s="28" t="s">
        <v>26</v>
      </c>
      <c r="C30" s="24" t="s">
        <v>21</v>
      </c>
      <c r="D30" s="24"/>
      <c r="E30" s="24">
        <v>1</v>
      </c>
      <c r="F30" s="24" t="s">
        <v>9</v>
      </c>
      <c r="G30" s="47"/>
      <c r="H30" s="24" t="s">
        <v>9</v>
      </c>
      <c r="I30" s="24" t="s">
        <v>9</v>
      </c>
      <c r="J30" s="24" t="s">
        <v>9</v>
      </c>
      <c r="K30" s="24" t="s">
        <v>9</v>
      </c>
      <c r="L30" s="17" t="s">
        <v>9</v>
      </c>
      <c r="M30" s="17"/>
      <c r="N30" s="17">
        <f t="shared" si="1"/>
        <v>1</v>
      </c>
      <c r="O30" s="1"/>
      <c r="P30" s="1"/>
      <c r="Q30" s="1"/>
      <c r="R30" s="1"/>
      <c r="S30" s="1"/>
      <c r="T30" s="1"/>
      <c r="U30" s="1"/>
      <c r="V30" s="1"/>
    </row>
    <row r="31" spans="1:22" ht="30.75" customHeight="1" x14ac:dyDescent="0.25">
      <c r="A31" s="3">
        <v>26</v>
      </c>
      <c r="B31" s="28" t="s">
        <v>98</v>
      </c>
      <c r="C31" s="24" t="s">
        <v>11</v>
      </c>
      <c r="D31" s="24"/>
      <c r="E31" s="24">
        <v>10</v>
      </c>
      <c r="F31" s="24" t="s">
        <v>9</v>
      </c>
      <c r="G31" s="47"/>
      <c r="H31" s="24" t="s">
        <v>9</v>
      </c>
      <c r="I31" s="24" t="s">
        <v>9</v>
      </c>
      <c r="J31" s="24" t="s">
        <v>9</v>
      </c>
      <c r="K31" s="24" t="s">
        <v>9</v>
      </c>
      <c r="L31" s="17" t="s">
        <v>9</v>
      </c>
      <c r="M31" s="17"/>
      <c r="N31" s="17">
        <f t="shared" si="1"/>
        <v>10</v>
      </c>
      <c r="O31" s="1"/>
      <c r="P31" s="1"/>
      <c r="Q31" s="1"/>
      <c r="R31" s="1"/>
      <c r="S31" s="1"/>
      <c r="T31" s="1"/>
      <c r="U31" s="1"/>
      <c r="V31" s="1"/>
    </row>
    <row r="32" spans="1:22" ht="24" customHeight="1" x14ac:dyDescent="0.25">
      <c r="A32" s="3">
        <v>27</v>
      </c>
      <c r="B32" s="28" t="s">
        <v>29</v>
      </c>
      <c r="C32" s="24" t="s">
        <v>11</v>
      </c>
      <c r="D32" s="24"/>
      <c r="E32" s="24">
        <v>3</v>
      </c>
      <c r="F32" s="24" t="s">
        <v>9</v>
      </c>
      <c r="G32" s="47"/>
      <c r="H32" s="24" t="s">
        <v>9</v>
      </c>
      <c r="I32" s="24" t="s">
        <v>9</v>
      </c>
      <c r="J32" s="24" t="s">
        <v>9</v>
      </c>
      <c r="K32" s="24" t="s">
        <v>9</v>
      </c>
      <c r="L32" s="17" t="s">
        <v>9</v>
      </c>
      <c r="M32" s="17"/>
      <c r="N32" s="17">
        <f t="shared" si="1"/>
        <v>3</v>
      </c>
      <c r="O32" s="1"/>
      <c r="P32" s="1"/>
      <c r="Q32" s="1"/>
      <c r="R32" s="1"/>
      <c r="S32" s="1"/>
      <c r="T32" s="1"/>
      <c r="U32" s="1"/>
      <c r="V32" s="1"/>
    </row>
    <row r="33" spans="1:22" ht="24" customHeight="1" x14ac:dyDescent="0.25">
      <c r="A33" s="3">
        <v>28</v>
      </c>
      <c r="B33" s="28" t="s">
        <v>99</v>
      </c>
      <c r="C33" s="24" t="s">
        <v>11</v>
      </c>
      <c r="D33" s="24">
        <v>2</v>
      </c>
      <c r="E33" s="24">
        <v>2</v>
      </c>
      <c r="F33" s="24" t="s">
        <v>9</v>
      </c>
      <c r="G33" s="47"/>
      <c r="H33" s="24" t="s">
        <v>9</v>
      </c>
      <c r="I33" s="24" t="s">
        <v>9</v>
      </c>
      <c r="J33" s="24"/>
      <c r="K33" s="24" t="s">
        <v>9</v>
      </c>
      <c r="L33" s="17" t="s">
        <v>9</v>
      </c>
      <c r="M33" s="17"/>
      <c r="N33" s="17">
        <f t="shared" si="1"/>
        <v>4</v>
      </c>
      <c r="O33" s="1"/>
      <c r="P33" s="1"/>
      <c r="Q33" s="1"/>
      <c r="R33" s="1"/>
      <c r="S33" s="1"/>
      <c r="T33" s="1"/>
      <c r="U33" s="1"/>
      <c r="V33" s="1"/>
    </row>
    <row r="34" spans="1:22" ht="24" customHeight="1" x14ac:dyDescent="0.25">
      <c r="A34" s="3">
        <v>29</v>
      </c>
      <c r="B34" s="28" t="s">
        <v>78</v>
      </c>
      <c r="C34" s="24" t="s">
        <v>11</v>
      </c>
      <c r="D34" s="24">
        <v>3</v>
      </c>
      <c r="E34" s="24"/>
      <c r="F34" s="24"/>
      <c r="G34" s="47"/>
      <c r="H34" s="24" t="s">
        <v>9</v>
      </c>
      <c r="I34" s="24" t="s">
        <v>9</v>
      </c>
      <c r="J34" s="24"/>
      <c r="K34" s="24" t="s">
        <v>9</v>
      </c>
      <c r="L34" s="17" t="s">
        <v>9</v>
      </c>
      <c r="M34" s="17"/>
      <c r="N34" s="17">
        <f>SUM(D34:M34)</f>
        <v>3</v>
      </c>
      <c r="O34" s="1"/>
      <c r="P34" s="1"/>
      <c r="Q34" s="1"/>
      <c r="R34" s="1"/>
      <c r="S34" s="1"/>
      <c r="T34" s="1"/>
      <c r="U34" s="1"/>
      <c r="V34" s="1"/>
    </row>
    <row r="35" spans="1:22" ht="24" customHeight="1" x14ac:dyDescent="0.25">
      <c r="A35" s="3">
        <v>30</v>
      </c>
      <c r="B35" s="28" t="s">
        <v>103</v>
      </c>
      <c r="C35" s="24" t="s">
        <v>11</v>
      </c>
      <c r="D35" s="24">
        <v>1</v>
      </c>
      <c r="E35" s="24"/>
      <c r="F35" s="24"/>
      <c r="G35" s="47"/>
      <c r="H35" s="24"/>
      <c r="I35" s="24"/>
      <c r="J35" s="24"/>
      <c r="K35" s="24"/>
      <c r="L35" s="17"/>
      <c r="M35" s="17"/>
      <c r="N35" s="17">
        <f>SUM(D35:M35)</f>
        <v>1</v>
      </c>
      <c r="O35" s="1"/>
      <c r="P35" s="1"/>
      <c r="Q35" s="1"/>
      <c r="R35" s="1"/>
      <c r="S35" s="1"/>
      <c r="T35" s="1"/>
      <c r="U35" s="1"/>
      <c r="V35" s="1"/>
    </row>
    <row r="36" spans="1:22" ht="24" customHeight="1" x14ac:dyDescent="0.25">
      <c r="A36" s="3">
        <v>31</v>
      </c>
      <c r="B36" s="28" t="s">
        <v>105</v>
      </c>
      <c r="C36" s="24"/>
      <c r="D36" s="24"/>
      <c r="E36" s="24">
        <v>1</v>
      </c>
      <c r="F36" s="24">
        <v>2</v>
      </c>
      <c r="G36" s="47"/>
      <c r="H36" s="24"/>
      <c r="I36" s="24"/>
      <c r="J36" s="24"/>
      <c r="K36" s="24"/>
      <c r="L36" s="17"/>
      <c r="M36" s="17"/>
      <c r="N36" s="17">
        <f t="shared" si="1"/>
        <v>3</v>
      </c>
      <c r="O36" s="1"/>
      <c r="P36" s="1"/>
      <c r="Q36" s="1"/>
      <c r="R36" s="1"/>
      <c r="S36" s="1"/>
      <c r="T36" s="1"/>
      <c r="U36" s="1"/>
      <c r="V36" s="1"/>
    </row>
    <row r="37" spans="1:22" ht="24" customHeight="1" x14ac:dyDescent="0.25">
      <c r="A37" s="3">
        <v>32</v>
      </c>
      <c r="B37" s="28" t="s">
        <v>106</v>
      </c>
      <c r="C37" s="24"/>
      <c r="D37" s="24"/>
      <c r="E37" s="24"/>
      <c r="F37" s="24">
        <v>2</v>
      </c>
      <c r="G37" s="47"/>
      <c r="H37" s="24"/>
      <c r="I37" s="24"/>
      <c r="J37" s="24"/>
      <c r="K37" s="24"/>
      <c r="L37" s="17"/>
      <c r="M37" s="17"/>
      <c r="N37" s="17">
        <f t="shared" si="1"/>
        <v>2</v>
      </c>
      <c r="O37" s="1"/>
      <c r="P37" s="1"/>
      <c r="Q37" s="1"/>
      <c r="R37" s="1"/>
      <c r="S37" s="1"/>
      <c r="T37" s="1"/>
      <c r="U37" s="1"/>
      <c r="V37" s="1"/>
    </row>
    <row r="38" spans="1:22" ht="24" customHeight="1" x14ac:dyDescent="0.25">
      <c r="A38" s="3">
        <v>33</v>
      </c>
      <c r="B38" s="4" t="s">
        <v>33</v>
      </c>
      <c r="C38" s="5" t="s">
        <v>11</v>
      </c>
      <c r="D38" s="5">
        <v>6</v>
      </c>
      <c r="E38" s="5"/>
      <c r="F38" s="5"/>
      <c r="G38" s="46"/>
      <c r="H38" s="5"/>
      <c r="I38" s="5"/>
      <c r="J38" s="5"/>
      <c r="K38" s="5"/>
      <c r="L38" s="15"/>
      <c r="M38" s="15"/>
      <c r="N38" s="15">
        <f t="shared" ref="N38:N49" si="2">SUM(D38:M38)</f>
        <v>6</v>
      </c>
      <c r="O38" s="1"/>
      <c r="P38" s="1"/>
      <c r="Q38" s="1"/>
      <c r="R38" s="1"/>
      <c r="S38" s="1"/>
      <c r="T38" s="1"/>
      <c r="U38" s="1"/>
      <c r="V38" s="1"/>
    </row>
    <row r="39" spans="1:22" ht="24" customHeight="1" x14ac:dyDescent="0.25">
      <c r="A39" s="3">
        <v>34</v>
      </c>
      <c r="B39" s="4" t="s">
        <v>43</v>
      </c>
      <c r="C39" s="5" t="s">
        <v>11</v>
      </c>
      <c r="D39" s="5"/>
      <c r="E39" s="5">
        <v>1</v>
      </c>
      <c r="F39" s="5">
        <v>6</v>
      </c>
      <c r="G39" s="46"/>
      <c r="H39" s="5">
        <v>21</v>
      </c>
      <c r="I39" s="5"/>
      <c r="J39" s="5"/>
      <c r="K39" s="5" t="s">
        <v>9</v>
      </c>
      <c r="L39" s="15"/>
      <c r="M39" s="15"/>
      <c r="N39" s="15">
        <f t="shared" si="2"/>
        <v>28</v>
      </c>
      <c r="O39" s="1"/>
      <c r="P39" s="1"/>
      <c r="Q39" s="1"/>
      <c r="R39" s="1"/>
      <c r="S39" s="1"/>
      <c r="T39" s="1"/>
      <c r="U39" s="1"/>
      <c r="V39" s="1"/>
    </row>
    <row r="40" spans="1:22" ht="24" customHeight="1" x14ac:dyDescent="0.25">
      <c r="A40" s="3">
        <v>35</v>
      </c>
      <c r="B40" s="4" t="s">
        <v>116</v>
      </c>
      <c r="C40" s="5" t="s">
        <v>35</v>
      </c>
      <c r="D40" s="5"/>
      <c r="E40" s="5">
        <v>5</v>
      </c>
      <c r="F40" s="5"/>
      <c r="G40" s="46"/>
      <c r="H40" s="5"/>
      <c r="I40" s="5"/>
      <c r="J40" s="5"/>
      <c r="K40" s="5"/>
      <c r="L40" s="15"/>
      <c r="M40" s="15"/>
      <c r="N40" s="15">
        <f t="shared" si="2"/>
        <v>5</v>
      </c>
      <c r="O40" s="1"/>
      <c r="P40" s="1"/>
      <c r="Q40" s="1"/>
      <c r="R40" s="1"/>
      <c r="S40" s="1"/>
      <c r="T40" s="1"/>
      <c r="U40" s="1"/>
      <c r="V40" s="1"/>
    </row>
    <row r="41" spans="1:22" ht="24" customHeight="1" x14ac:dyDescent="0.25">
      <c r="A41" s="3">
        <v>36</v>
      </c>
      <c r="B41" s="4" t="s">
        <v>115</v>
      </c>
      <c r="C41" s="5" t="s">
        <v>22</v>
      </c>
      <c r="D41" s="5">
        <v>5</v>
      </c>
      <c r="E41" s="5"/>
      <c r="F41" s="5"/>
      <c r="G41" s="46"/>
      <c r="H41" s="5"/>
      <c r="I41" s="5"/>
      <c r="J41" s="5"/>
      <c r="K41" s="5"/>
      <c r="L41" s="15"/>
      <c r="M41" s="15"/>
      <c r="N41" s="15">
        <f t="shared" si="2"/>
        <v>5</v>
      </c>
      <c r="O41" s="1"/>
      <c r="P41" s="1"/>
      <c r="Q41" s="1"/>
      <c r="R41" s="1"/>
      <c r="S41" s="1"/>
      <c r="T41" s="1"/>
      <c r="U41" s="1"/>
      <c r="V41" s="1"/>
    </row>
    <row r="42" spans="1:22" ht="24" customHeight="1" x14ac:dyDescent="0.25">
      <c r="A42" s="3">
        <v>37</v>
      </c>
      <c r="B42" s="4" t="s">
        <v>118</v>
      </c>
      <c r="C42" s="5" t="s">
        <v>22</v>
      </c>
      <c r="D42" s="5">
        <v>10</v>
      </c>
      <c r="E42" s="5"/>
      <c r="F42" s="5"/>
      <c r="G42" s="46"/>
      <c r="H42" s="5"/>
      <c r="I42" s="5"/>
      <c r="J42" s="5"/>
      <c r="K42" s="5"/>
      <c r="L42" s="15"/>
      <c r="M42" s="15"/>
      <c r="N42" s="15">
        <f t="shared" si="2"/>
        <v>10</v>
      </c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5">
      <c r="A43" s="3">
        <v>38</v>
      </c>
      <c r="B43" s="8" t="s">
        <v>124</v>
      </c>
      <c r="C43" s="9" t="s">
        <v>35</v>
      </c>
      <c r="D43" s="9"/>
      <c r="E43" s="5"/>
      <c r="F43" s="5"/>
      <c r="G43" s="46"/>
      <c r="H43" s="5">
        <v>3397</v>
      </c>
      <c r="I43" s="5"/>
      <c r="J43" s="5"/>
      <c r="K43" s="5" t="s">
        <v>9</v>
      </c>
      <c r="L43" s="15"/>
      <c r="M43" s="15"/>
      <c r="N43" s="15">
        <f t="shared" si="2"/>
        <v>3397</v>
      </c>
      <c r="O43" s="1"/>
      <c r="P43" s="1"/>
      <c r="Q43" s="1"/>
      <c r="R43" s="1"/>
      <c r="S43" s="1"/>
      <c r="T43" s="1"/>
      <c r="U43" s="1"/>
      <c r="V43" s="1"/>
    </row>
    <row r="44" spans="1:22" ht="32.25" customHeight="1" x14ac:dyDescent="0.25">
      <c r="A44" s="3">
        <v>39</v>
      </c>
      <c r="B44" s="8" t="s">
        <v>123</v>
      </c>
      <c r="C44" s="9" t="s">
        <v>11</v>
      </c>
      <c r="D44" s="9"/>
      <c r="E44" s="5">
        <v>1</v>
      </c>
      <c r="F44" s="5"/>
      <c r="G44" s="46"/>
      <c r="H44" s="5"/>
      <c r="I44" s="5"/>
      <c r="J44" s="5"/>
      <c r="K44" s="5"/>
      <c r="L44" s="15"/>
      <c r="M44" s="15"/>
      <c r="N44" s="15">
        <f t="shared" si="2"/>
        <v>1</v>
      </c>
      <c r="O44" s="1"/>
      <c r="P44" s="1"/>
      <c r="Q44" s="1"/>
      <c r="R44" s="1"/>
      <c r="S44" s="1"/>
      <c r="T44" s="1"/>
      <c r="U44" s="1"/>
      <c r="V44" s="1"/>
    </row>
    <row r="45" spans="1:22" ht="24" customHeight="1" x14ac:dyDescent="0.25">
      <c r="A45" s="3">
        <v>40</v>
      </c>
      <c r="B45" s="8" t="s">
        <v>122</v>
      </c>
      <c r="C45" s="9" t="s">
        <v>121</v>
      </c>
      <c r="D45" s="9"/>
      <c r="E45" s="5">
        <v>34</v>
      </c>
      <c r="F45" s="5"/>
      <c r="G45" s="46"/>
      <c r="H45" s="5"/>
      <c r="I45" s="5"/>
      <c r="J45" s="5"/>
      <c r="K45" s="5"/>
      <c r="L45" s="15"/>
      <c r="M45" s="15"/>
      <c r="N45" s="15">
        <f t="shared" si="2"/>
        <v>34</v>
      </c>
      <c r="O45" s="1"/>
      <c r="P45" s="1"/>
      <c r="Q45" s="1"/>
      <c r="R45" s="1"/>
      <c r="S45" s="1"/>
      <c r="T45" s="1"/>
      <c r="U45" s="1"/>
      <c r="V45" s="1"/>
    </row>
    <row r="46" spans="1:22" ht="24" customHeight="1" x14ac:dyDescent="0.25">
      <c r="A46" s="3">
        <v>41</v>
      </c>
      <c r="B46" s="8" t="s">
        <v>120</v>
      </c>
      <c r="C46" s="9" t="s">
        <v>35</v>
      </c>
      <c r="D46" s="9"/>
      <c r="E46" s="5">
        <v>10</v>
      </c>
      <c r="F46" s="5"/>
      <c r="G46" s="46"/>
      <c r="H46" s="5"/>
      <c r="I46" s="5"/>
      <c r="J46" s="5"/>
      <c r="K46" s="5"/>
      <c r="L46" s="15"/>
      <c r="M46" s="15"/>
      <c r="N46" s="15">
        <f t="shared" si="2"/>
        <v>10</v>
      </c>
      <c r="O46" s="1"/>
      <c r="P46" s="1"/>
      <c r="Q46" s="1"/>
      <c r="R46" s="1"/>
      <c r="S46" s="1"/>
      <c r="T46" s="1"/>
      <c r="U46" s="1"/>
      <c r="V46" s="1"/>
    </row>
    <row r="47" spans="1:22" ht="24" customHeight="1" x14ac:dyDescent="0.25">
      <c r="A47" s="3">
        <v>42</v>
      </c>
      <c r="B47" s="8" t="s">
        <v>45</v>
      </c>
      <c r="C47" s="9" t="s">
        <v>11</v>
      </c>
      <c r="D47" s="9"/>
      <c r="E47" s="5"/>
      <c r="F47" s="5">
        <v>10</v>
      </c>
      <c r="G47" s="46"/>
      <c r="H47" s="5"/>
      <c r="I47" s="5"/>
      <c r="J47" s="5"/>
      <c r="K47" s="5"/>
      <c r="L47" s="15"/>
      <c r="M47" s="15"/>
      <c r="N47" s="15">
        <f t="shared" si="2"/>
        <v>10</v>
      </c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5">
      <c r="A48" s="3">
        <v>43</v>
      </c>
      <c r="B48" s="8" t="s">
        <v>48</v>
      </c>
      <c r="C48" s="9" t="s">
        <v>11</v>
      </c>
      <c r="D48" s="9"/>
      <c r="E48" s="5"/>
      <c r="F48" s="5"/>
      <c r="G48" s="46">
        <v>3</v>
      </c>
      <c r="H48" s="5"/>
      <c r="I48" s="5"/>
      <c r="J48" s="5"/>
      <c r="K48" s="5"/>
      <c r="L48" s="15"/>
      <c r="M48" s="15" t="s">
        <v>9</v>
      </c>
      <c r="N48" s="15">
        <f t="shared" si="2"/>
        <v>3</v>
      </c>
      <c r="O48" s="1"/>
      <c r="P48" s="1"/>
      <c r="Q48" s="1"/>
      <c r="R48" s="1"/>
      <c r="S48" s="1"/>
      <c r="T48" s="1"/>
      <c r="U48" s="1"/>
      <c r="V48" s="1"/>
    </row>
    <row r="49" spans="1:22" ht="27" customHeight="1" x14ac:dyDescent="0.25">
      <c r="A49" s="38" t="s">
        <v>9</v>
      </c>
      <c r="B49" s="44" t="s">
        <v>68</v>
      </c>
      <c r="C49" s="36"/>
      <c r="D49" s="42">
        <f>SUM(D6:D48)</f>
        <v>62</v>
      </c>
      <c r="E49" s="42">
        <f>SUM(E6:E48)</f>
        <v>161</v>
      </c>
      <c r="F49" s="42">
        <f>SUM(F6:F48)</f>
        <v>55</v>
      </c>
      <c r="G49" s="49">
        <f>SUM(G6:G48)</f>
        <v>29</v>
      </c>
      <c r="H49" s="42">
        <f>SUM(H6:H48)</f>
        <v>3512</v>
      </c>
      <c r="I49" s="42">
        <f>SUM(I6:I48)</f>
        <v>0</v>
      </c>
      <c r="J49" s="42">
        <f>SUM(J6:J48)</f>
        <v>0</v>
      </c>
      <c r="K49" s="42" t="s">
        <v>9</v>
      </c>
      <c r="L49" s="43">
        <f>SUM(L6:L48)</f>
        <v>0</v>
      </c>
      <c r="M49" s="43">
        <f>SUM(M6:M48)</f>
        <v>0</v>
      </c>
      <c r="N49" s="37">
        <f t="shared" si="2"/>
        <v>3819</v>
      </c>
      <c r="O49" s="1"/>
      <c r="P49" s="13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5"/>
      <c r="P50" s="1"/>
      <c r="Q50" s="1"/>
      <c r="R50" s="1"/>
      <c r="S50" s="1"/>
      <c r="T50" s="1"/>
      <c r="U50" s="1"/>
      <c r="V50" s="1"/>
    </row>
    <row r="51" spans="1:22" ht="15.75" x14ac:dyDescent="0.25">
      <c r="A51" s="1"/>
      <c r="B51" s="53"/>
      <c r="C51" s="1"/>
      <c r="D51" s="1"/>
      <c r="E51" s="1"/>
      <c r="F51" s="1"/>
      <c r="S51" s="1"/>
      <c r="T51" s="1"/>
      <c r="U51" s="1"/>
      <c r="V51" s="1"/>
    </row>
    <row r="52" spans="1:22" ht="15.75" x14ac:dyDescent="0.25">
      <c r="A52" s="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33"/>
      <c r="P52" s="53"/>
      <c r="Q52" s="53"/>
      <c r="R52" s="53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5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S54" s="1"/>
      <c r="T54" s="1"/>
      <c r="U54" s="1"/>
      <c r="V54" s="1"/>
    </row>
  </sheetData>
  <mergeCells count="3">
    <mergeCell ref="A3:V3"/>
    <mergeCell ref="A1:C1"/>
    <mergeCell ref="E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topLeftCell="A19" workbookViewId="0">
      <selection activeCell="AB22" sqref="AA22:AB22"/>
    </sheetView>
  </sheetViews>
  <sheetFormatPr defaultRowHeight="15" x14ac:dyDescent="0.25"/>
  <cols>
    <col min="1" max="1" width="6" customWidth="1"/>
    <col min="2" max="2" width="62.42578125" customWidth="1"/>
    <col min="3" max="3" width="12.85546875" customWidth="1"/>
    <col min="4" max="9" width="0" hidden="1" customWidth="1"/>
    <col min="10" max="10" width="10.42578125" hidden="1" customWidth="1"/>
    <col min="11" max="13" width="0" hidden="1" customWidth="1"/>
    <col min="14" max="14" width="18.5703125" customWidth="1"/>
    <col min="15" max="15" width="0.140625" customWidth="1"/>
    <col min="16" max="22" width="9.140625" hidden="1" customWidth="1"/>
  </cols>
  <sheetData>
    <row r="1" spans="1:22" s="1" customFormat="1" ht="15.75" x14ac:dyDescent="0.25">
      <c r="A1" s="59" t="s">
        <v>0</v>
      </c>
      <c r="B1" s="59"/>
      <c r="C1" s="59"/>
      <c r="D1" s="50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s="1" customFormat="1" ht="16.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134</v>
      </c>
      <c r="O2" s="34"/>
      <c r="P2" s="2"/>
      <c r="Q2" s="2"/>
      <c r="R2" s="2"/>
      <c r="S2" s="2"/>
      <c r="T2" s="2"/>
      <c r="U2" s="2"/>
      <c r="V2" s="13"/>
    </row>
    <row r="3" spans="1:22" s="1" customFormat="1" ht="54.75" customHeight="1" x14ac:dyDescent="0.25">
      <c r="A3" s="57" t="s">
        <v>135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1" customFormat="1" ht="21.75" customHeight="1" x14ac:dyDescent="0.25">
      <c r="A4" s="5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1" customFormat="1" ht="24" customHeight="1" x14ac:dyDescent="0.25">
      <c r="A5" s="6" t="s">
        <v>1</v>
      </c>
      <c r="B5" s="7" t="s">
        <v>130</v>
      </c>
      <c r="C5" s="6" t="s">
        <v>2</v>
      </c>
      <c r="D5" s="6" t="s">
        <v>13</v>
      </c>
      <c r="E5" s="12" t="s">
        <v>3</v>
      </c>
      <c r="F5" s="12" t="s">
        <v>4</v>
      </c>
      <c r="G5" s="6" t="s">
        <v>5</v>
      </c>
      <c r="H5" s="6" t="s">
        <v>6</v>
      </c>
      <c r="I5" s="7" t="s">
        <v>14</v>
      </c>
      <c r="J5" s="6" t="s">
        <v>7</v>
      </c>
      <c r="K5" s="6" t="s">
        <v>8</v>
      </c>
      <c r="L5" s="6" t="s">
        <v>15</v>
      </c>
      <c r="M5" s="6" t="s">
        <v>67</v>
      </c>
      <c r="N5" s="6" t="s">
        <v>129</v>
      </c>
    </row>
    <row r="6" spans="1:22" ht="16.5" x14ac:dyDescent="0.25">
      <c r="A6" s="3">
        <v>1</v>
      </c>
      <c r="B6" s="10" t="s">
        <v>16</v>
      </c>
      <c r="C6" s="11" t="s">
        <v>21</v>
      </c>
      <c r="D6" s="11" t="s">
        <v>9</v>
      </c>
      <c r="E6" s="9">
        <v>2</v>
      </c>
      <c r="F6" s="9">
        <v>2</v>
      </c>
      <c r="G6" s="14" t="s">
        <v>9</v>
      </c>
      <c r="H6" s="9" t="s">
        <v>9</v>
      </c>
      <c r="I6" s="15">
        <v>0</v>
      </c>
      <c r="J6" s="15">
        <v>0</v>
      </c>
      <c r="K6" s="9" t="s">
        <v>9</v>
      </c>
      <c r="L6" s="15" t="s">
        <v>9</v>
      </c>
      <c r="M6" s="15" t="s">
        <v>9</v>
      </c>
      <c r="N6" s="39">
        <f t="shared" ref="N6:N31" si="0">SUM(D6:M6)</f>
        <v>4</v>
      </c>
      <c r="O6" s="1"/>
      <c r="P6" s="1"/>
      <c r="Q6" s="1"/>
      <c r="R6" s="1"/>
      <c r="S6" s="1"/>
      <c r="T6" s="1"/>
      <c r="U6" s="1"/>
      <c r="V6" s="1"/>
    </row>
    <row r="7" spans="1:22" ht="16.5" x14ac:dyDescent="0.25">
      <c r="A7" s="3">
        <v>2</v>
      </c>
      <c r="B7" s="10" t="s">
        <v>125</v>
      </c>
      <c r="C7" s="11" t="s">
        <v>11</v>
      </c>
      <c r="D7" s="11">
        <v>1</v>
      </c>
      <c r="E7" s="9">
        <v>6</v>
      </c>
      <c r="F7" s="9">
        <v>7</v>
      </c>
      <c r="G7" s="9">
        <v>7</v>
      </c>
      <c r="H7" s="9">
        <v>2</v>
      </c>
      <c r="I7" s="15" t="s">
        <v>9</v>
      </c>
      <c r="J7" s="15" t="s">
        <v>9</v>
      </c>
      <c r="K7" s="9">
        <v>2</v>
      </c>
      <c r="L7" s="15" t="s">
        <v>9</v>
      </c>
      <c r="M7" s="15" t="s">
        <v>9</v>
      </c>
      <c r="N7" s="39">
        <f t="shared" si="0"/>
        <v>25</v>
      </c>
      <c r="O7" s="1"/>
      <c r="P7" s="1"/>
      <c r="Q7" s="1"/>
      <c r="R7" s="1"/>
      <c r="S7" s="1"/>
      <c r="T7" s="1"/>
      <c r="U7" s="1"/>
      <c r="V7" s="1"/>
    </row>
    <row r="8" spans="1:22" ht="16.5" x14ac:dyDescent="0.25">
      <c r="A8" s="3">
        <v>3</v>
      </c>
      <c r="B8" s="10" t="s">
        <v>72</v>
      </c>
      <c r="C8" s="11" t="s">
        <v>21</v>
      </c>
      <c r="D8" s="11" t="s">
        <v>9</v>
      </c>
      <c r="E8" s="9">
        <v>5</v>
      </c>
      <c r="F8" s="9">
        <v>3</v>
      </c>
      <c r="G8" s="9">
        <v>4</v>
      </c>
      <c r="H8" s="9" t="s">
        <v>9</v>
      </c>
      <c r="I8" s="15" t="s">
        <v>9</v>
      </c>
      <c r="J8" s="15" t="s">
        <v>9</v>
      </c>
      <c r="K8" s="9">
        <v>2</v>
      </c>
      <c r="L8" s="15" t="s">
        <v>9</v>
      </c>
      <c r="M8" s="15" t="s">
        <v>9</v>
      </c>
      <c r="N8" s="39">
        <f t="shared" si="0"/>
        <v>14</v>
      </c>
      <c r="O8" s="1"/>
      <c r="P8" s="1"/>
      <c r="Q8" s="1"/>
      <c r="R8" s="1"/>
      <c r="S8" s="1"/>
      <c r="T8" s="1"/>
      <c r="U8" s="1"/>
      <c r="V8" s="1"/>
    </row>
    <row r="9" spans="1:22" ht="16.5" x14ac:dyDescent="0.25">
      <c r="A9" s="3">
        <v>4</v>
      </c>
      <c r="B9" s="10" t="s">
        <v>70</v>
      </c>
      <c r="C9" s="11" t="s">
        <v>11</v>
      </c>
      <c r="D9" s="11" t="s">
        <v>9</v>
      </c>
      <c r="E9" s="9">
        <v>1</v>
      </c>
      <c r="F9" s="9"/>
      <c r="G9" s="9"/>
      <c r="H9" s="9"/>
      <c r="I9" s="15"/>
      <c r="J9" s="15" t="s">
        <v>9</v>
      </c>
      <c r="K9" s="9"/>
      <c r="L9" s="15"/>
      <c r="M9" s="15" t="s">
        <v>9</v>
      </c>
      <c r="N9" s="39">
        <f t="shared" si="0"/>
        <v>1</v>
      </c>
      <c r="O9" s="1"/>
      <c r="P9" s="1"/>
      <c r="Q9" s="1"/>
      <c r="R9" s="1"/>
      <c r="S9" s="1"/>
      <c r="T9" s="1"/>
      <c r="U9" s="1"/>
      <c r="V9" s="1"/>
    </row>
    <row r="10" spans="1:22" ht="16.5" x14ac:dyDescent="0.25">
      <c r="A10" s="3">
        <v>5</v>
      </c>
      <c r="B10" s="10" t="s">
        <v>37</v>
      </c>
      <c r="C10" s="11" t="s">
        <v>11</v>
      </c>
      <c r="D10" s="11" t="s">
        <v>9</v>
      </c>
      <c r="E10" s="9"/>
      <c r="F10" s="9">
        <v>1</v>
      </c>
      <c r="G10" s="9"/>
      <c r="H10" s="9"/>
      <c r="I10" s="15"/>
      <c r="J10" s="15"/>
      <c r="K10" s="9"/>
      <c r="L10" s="15"/>
      <c r="M10" s="15"/>
      <c r="N10" s="39">
        <f t="shared" si="0"/>
        <v>1</v>
      </c>
      <c r="O10" s="1"/>
      <c r="P10" s="1"/>
      <c r="Q10" s="1"/>
      <c r="R10" s="1"/>
      <c r="S10" s="1"/>
      <c r="T10" s="1"/>
      <c r="U10" s="1"/>
      <c r="V10" s="1"/>
    </row>
    <row r="11" spans="1:22" ht="16.5" x14ac:dyDescent="0.25">
      <c r="A11" s="3">
        <v>6</v>
      </c>
      <c r="B11" s="10" t="s">
        <v>40</v>
      </c>
      <c r="C11" s="11" t="s">
        <v>11</v>
      </c>
      <c r="D11" s="11" t="s">
        <v>9</v>
      </c>
      <c r="E11" s="9">
        <v>1</v>
      </c>
      <c r="F11" s="9"/>
      <c r="G11" s="9"/>
      <c r="H11" s="9"/>
      <c r="I11" s="15"/>
      <c r="J11" s="15"/>
      <c r="K11" s="9"/>
      <c r="L11" s="15"/>
      <c r="M11" s="15"/>
      <c r="N11" s="39">
        <f t="shared" si="0"/>
        <v>1</v>
      </c>
      <c r="O11" s="1"/>
      <c r="P11" s="1"/>
      <c r="Q11" s="1"/>
      <c r="R11" s="1"/>
      <c r="S11" s="1"/>
      <c r="T11" s="1"/>
      <c r="U11" s="1"/>
      <c r="V11" s="1"/>
    </row>
    <row r="12" spans="1:22" ht="16.5" x14ac:dyDescent="0.25">
      <c r="A12" s="3">
        <v>7</v>
      </c>
      <c r="B12" s="10" t="s">
        <v>41</v>
      </c>
      <c r="C12" s="11" t="s">
        <v>11</v>
      </c>
      <c r="D12" s="11" t="s">
        <v>9</v>
      </c>
      <c r="E12" s="9">
        <v>4</v>
      </c>
      <c r="F12" s="9">
        <v>1</v>
      </c>
      <c r="G12" s="9">
        <v>5</v>
      </c>
      <c r="H12" s="9" t="s">
        <v>9</v>
      </c>
      <c r="I12" s="15" t="s">
        <v>9</v>
      </c>
      <c r="J12" s="15" t="s">
        <v>9</v>
      </c>
      <c r="K12" s="9">
        <v>1</v>
      </c>
      <c r="L12" s="15" t="s">
        <v>9</v>
      </c>
      <c r="M12" s="15" t="s">
        <v>9</v>
      </c>
      <c r="N12" s="39">
        <f t="shared" si="0"/>
        <v>11</v>
      </c>
      <c r="O12" s="1"/>
      <c r="P12" s="1"/>
      <c r="Q12" s="1"/>
      <c r="R12" s="1"/>
      <c r="S12" s="1"/>
      <c r="T12" s="1"/>
      <c r="U12" s="1"/>
      <c r="V12" s="1"/>
    </row>
    <row r="13" spans="1:22" ht="16.5" x14ac:dyDescent="0.25">
      <c r="A13" s="3">
        <v>8</v>
      </c>
      <c r="B13" s="10" t="s">
        <v>71</v>
      </c>
      <c r="C13" s="11" t="s">
        <v>11</v>
      </c>
      <c r="D13" s="11">
        <v>2</v>
      </c>
      <c r="E13" s="16">
        <v>2</v>
      </c>
      <c r="F13" s="16" t="s">
        <v>9</v>
      </c>
      <c r="G13" s="16" t="s">
        <v>9</v>
      </c>
      <c r="H13" s="16">
        <v>2</v>
      </c>
      <c r="I13" s="17" t="s">
        <v>9</v>
      </c>
      <c r="J13" s="17" t="s">
        <v>9</v>
      </c>
      <c r="K13" s="16">
        <v>2</v>
      </c>
      <c r="L13" s="17" t="s">
        <v>9</v>
      </c>
      <c r="M13" s="17" t="s">
        <v>9</v>
      </c>
      <c r="N13" s="40">
        <f t="shared" si="0"/>
        <v>8</v>
      </c>
      <c r="O13" s="1"/>
      <c r="P13" s="1"/>
      <c r="Q13" s="1"/>
      <c r="R13" s="1"/>
      <c r="S13" s="1"/>
      <c r="T13" s="1"/>
      <c r="U13" s="1"/>
      <c r="V13" s="1"/>
    </row>
    <row r="14" spans="1:22" ht="31.5" x14ac:dyDescent="0.25">
      <c r="A14" s="3">
        <v>9</v>
      </c>
      <c r="B14" s="10" t="s">
        <v>73</v>
      </c>
      <c r="C14" s="11" t="s">
        <v>11</v>
      </c>
      <c r="D14" s="11" t="s">
        <v>9</v>
      </c>
      <c r="E14" s="16">
        <v>3</v>
      </c>
      <c r="F14" s="16"/>
      <c r="G14" s="16">
        <v>2</v>
      </c>
      <c r="H14" s="16"/>
      <c r="I14" s="17"/>
      <c r="J14" s="17"/>
      <c r="K14" s="16" t="s">
        <v>9</v>
      </c>
      <c r="L14" s="17"/>
      <c r="M14" s="17"/>
      <c r="N14" s="40">
        <f t="shared" si="0"/>
        <v>5</v>
      </c>
      <c r="O14" s="1"/>
      <c r="P14" s="1"/>
      <c r="Q14" s="1"/>
      <c r="R14" s="1"/>
      <c r="S14" s="1"/>
      <c r="T14" s="1"/>
      <c r="U14" s="1"/>
      <c r="V14" s="1"/>
    </row>
    <row r="15" spans="1:22" ht="31.5" x14ac:dyDescent="0.25">
      <c r="A15" s="3">
        <v>10</v>
      </c>
      <c r="B15" s="10" t="s">
        <v>74</v>
      </c>
      <c r="C15" s="11" t="s">
        <v>11</v>
      </c>
      <c r="D15" s="11" t="s">
        <v>9</v>
      </c>
      <c r="E15" s="16">
        <v>10</v>
      </c>
      <c r="F15" s="16" t="s">
        <v>9</v>
      </c>
      <c r="G15" s="16">
        <v>9</v>
      </c>
      <c r="H15" s="16">
        <v>2</v>
      </c>
      <c r="I15" s="17" t="s">
        <v>9</v>
      </c>
      <c r="J15" s="17"/>
      <c r="K15" s="16">
        <v>2</v>
      </c>
      <c r="L15" s="17" t="s">
        <v>9</v>
      </c>
      <c r="M15" s="17"/>
      <c r="N15" s="40">
        <f t="shared" si="0"/>
        <v>23</v>
      </c>
      <c r="O15" s="1"/>
      <c r="P15" s="1"/>
      <c r="Q15" s="1"/>
      <c r="R15" s="1"/>
      <c r="S15" s="1"/>
      <c r="T15" s="1"/>
      <c r="U15" s="1"/>
      <c r="V15" s="1"/>
    </row>
    <row r="16" spans="1:22" ht="31.5" x14ac:dyDescent="0.25">
      <c r="A16" s="3">
        <v>11</v>
      </c>
      <c r="B16" s="10" t="s">
        <v>75</v>
      </c>
      <c r="C16" s="11" t="s">
        <v>11</v>
      </c>
      <c r="D16" s="11" t="s">
        <v>9</v>
      </c>
      <c r="E16" s="16">
        <v>4</v>
      </c>
      <c r="F16" s="16"/>
      <c r="G16" s="16" t="s">
        <v>9</v>
      </c>
      <c r="H16" s="16">
        <v>1</v>
      </c>
      <c r="I16" s="17" t="s">
        <v>9</v>
      </c>
      <c r="J16" s="17"/>
      <c r="K16" s="16" t="s">
        <v>9</v>
      </c>
      <c r="L16" s="17" t="s">
        <v>9</v>
      </c>
      <c r="M16" s="17"/>
      <c r="N16" s="40">
        <f t="shared" si="0"/>
        <v>5</v>
      </c>
      <c r="O16" s="1"/>
      <c r="P16" s="1"/>
      <c r="Q16" s="1"/>
      <c r="R16" s="1"/>
      <c r="S16" s="1"/>
      <c r="T16" s="1"/>
      <c r="U16" s="1"/>
      <c r="V16" s="1"/>
    </row>
    <row r="17" spans="1:22" ht="31.5" x14ac:dyDescent="0.25">
      <c r="A17" s="3">
        <v>12</v>
      </c>
      <c r="B17" s="10" t="s">
        <v>76</v>
      </c>
      <c r="C17" s="11" t="s">
        <v>11</v>
      </c>
      <c r="D17" s="11">
        <v>2</v>
      </c>
      <c r="E17" s="16"/>
      <c r="F17" s="16"/>
      <c r="G17" s="16"/>
      <c r="H17" s="16">
        <v>4</v>
      </c>
      <c r="I17" s="17"/>
      <c r="J17" s="17"/>
      <c r="K17" s="16" t="s">
        <v>9</v>
      </c>
      <c r="L17" s="17"/>
      <c r="M17" s="17"/>
      <c r="N17" s="40">
        <f t="shared" si="0"/>
        <v>6</v>
      </c>
      <c r="O17" s="1"/>
      <c r="P17" s="1"/>
      <c r="Q17" s="1"/>
      <c r="R17" s="1"/>
      <c r="S17" s="1"/>
      <c r="T17" s="1"/>
      <c r="U17" s="1"/>
      <c r="V17" s="1"/>
    </row>
    <row r="18" spans="1:22" ht="31.5" x14ac:dyDescent="0.25">
      <c r="A18" s="3">
        <v>13</v>
      </c>
      <c r="B18" s="10" t="s">
        <v>77</v>
      </c>
      <c r="C18" s="11" t="s">
        <v>11</v>
      </c>
      <c r="D18" s="11">
        <v>3</v>
      </c>
      <c r="E18" s="18" t="s">
        <v>9</v>
      </c>
      <c r="F18" s="18" t="s">
        <v>9</v>
      </c>
      <c r="G18" s="18" t="s">
        <v>9</v>
      </c>
      <c r="H18" s="18">
        <v>6</v>
      </c>
      <c r="I18" s="19" t="s">
        <v>9</v>
      </c>
      <c r="J18" s="19"/>
      <c r="K18" s="18">
        <v>2</v>
      </c>
      <c r="L18" s="19" t="s">
        <v>9</v>
      </c>
      <c r="M18" s="19"/>
      <c r="N18" s="41">
        <f t="shared" si="0"/>
        <v>11</v>
      </c>
      <c r="O18" s="1"/>
      <c r="P18" s="1"/>
      <c r="Q18" s="1"/>
      <c r="R18" s="1"/>
      <c r="S18" s="1"/>
      <c r="T18" s="1"/>
      <c r="U18" s="1"/>
      <c r="V18" s="1"/>
    </row>
    <row r="19" spans="1:22" ht="31.5" x14ac:dyDescent="0.25">
      <c r="A19" s="3">
        <v>14</v>
      </c>
      <c r="B19" s="10" t="s">
        <v>78</v>
      </c>
      <c r="C19" s="11" t="s">
        <v>11</v>
      </c>
      <c r="D19" s="11">
        <v>3</v>
      </c>
      <c r="E19" s="16">
        <v>5</v>
      </c>
      <c r="F19" s="16"/>
      <c r="G19" s="16">
        <v>5</v>
      </c>
      <c r="H19" s="16">
        <v>6</v>
      </c>
      <c r="I19" s="17" t="s">
        <v>9</v>
      </c>
      <c r="J19" s="17" t="s">
        <v>9</v>
      </c>
      <c r="K19" s="16">
        <v>3</v>
      </c>
      <c r="L19" s="17" t="s">
        <v>9</v>
      </c>
      <c r="M19" s="17" t="s">
        <v>9</v>
      </c>
      <c r="N19" s="40">
        <f t="shared" si="0"/>
        <v>22</v>
      </c>
      <c r="O19" s="1"/>
      <c r="P19" s="1"/>
      <c r="Q19" s="1"/>
      <c r="R19" s="1"/>
      <c r="S19" s="1"/>
      <c r="T19" s="1"/>
      <c r="U19" s="1"/>
      <c r="V19" s="1"/>
    </row>
    <row r="20" spans="1:22" ht="31.5" x14ac:dyDescent="0.25">
      <c r="A20" s="3">
        <v>15</v>
      </c>
      <c r="B20" s="10" t="s">
        <v>79</v>
      </c>
      <c r="C20" s="11" t="s">
        <v>11</v>
      </c>
      <c r="D20" s="11">
        <v>2</v>
      </c>
      <c r="E20" s="18" t="s">
        <v>9</v>
      </c>
      <c r="F20" s="18"/>
      <c r="G20" s="18" t="s">
        <v>9</v>
      </c>
      <c r="H20" s="18">
        <v>2</v>
      </c>
      <c r="I20" s="19" t="s">
        <v>9</v>
      </c>
      <c r="J20" s="19" t="s">
        <v>9</v>
      </c>
      <c r="K20" s="18">
        <v>2</v>
      </c>
      <c r="L20" s="19" t="s">
        <v>9</v>
      </c>
      <c r="M20" s="19" t="s">
        <v>9</v>
      </c>
      <c r="N20" s="41">
        <f t="shared" si="0"/>
        <v>6</v>
      </c>
      <c r="O20" s="1"/>
      <c r="P20" s="1"/>
      <c r="Q20" s="1"/>
      <c r="R20" s="1"/>
      <c r="S20" s="1"/>
      <c r="T20" s="1"/>
      <c r="U20" s="1"/>
      <c r="V20" s="1"/>
    </row>
    <row r="21" spans="1:22" ht="16.5" x14ac:dyDescent="0.25">
      <c r="A21" s="3">
        <v>16</v>
      </c>
      <c r="B21" s="10" t="s">
        <v>29</v>
      </c>
      <c r="C21" s="11" t="s">
        <v>10</v>
      </c>
      <c r="D21" s="11" t="s">
        <v>9</v>
      </c>
      <c r="E21" s="16">
        <v>3</v>
      </c>
      <c r="F21" s="16"/>
      <c r="G21" s="16">
        <v>1</v>
      </c>
      <c r="H21" s="16" t="s">
        <v>9</v>
      </c>
      <c r="I21" s="17" t="s">
        <v>9</v>
      </c>
      <c r="J21" s="17"/>
      <c r="K21" s="16">
        <v>1</v>
      </c>
      <c r="L21" s="17" t="s">
        <v>9</v>
      </c>
      <c r="M21" s="17"/>
      <c r="N21" s="40">
        <f t="shared" si="0"/>
        <v>5</v>
      </c>
      <c r="O21" s="1"/>
      <c r="P21" s="1"/>
      <c r="Q21" s="1"/>
      <c r="R21" s="1"/>
      <c r="S21" s="1"/>
      <c r="T21" s="1"/>
      <c r="U21" s="1"/>
      <c r="V21" s="1"/>
    </row>
    <row r="22" spans="1:22" ht="16.5" x14ac:dyDescent="0.25">
      <c r="A22" s="3">
        <v>17</v>
      </c>
      <c r="B22" s="10" t="s">
        <v>39</v>
      </c>
      <c r="C22" s="11" t="s">
        <v>10</v>
      </c>
      <c r="D22" s="11"/>
      <c r="E22" s="16">
        <v>1</v>
      </c>
      <c r="F22" s="16"/>
      <c r="G22" s="16"/>
      <c r="H22" s="16"/>
      <c r="I22" s="17"/>
      <c r="J22" s="17"/>
      <c r="K22" s="16"/>
      <c r="L22" s="17"/>
      <c r="M22" s="17"/>
      <c r="N22" s="40">
        <f t="shared" si="0"/>
        <v>1</v>
      </c>
      <c r="O22" s="1"/>
      <c r="P22" s="1"/>
      <c r="Q22" s="1"/>
      <c r="R22" s="1"/>
      <c r="S22" s="1"/>
      <c r="T22" s="1"/>
      <c r="U22" s="1"/>
      <c r="V22" s="1"/>
    </row>
    <row r="23" spans="1:22" ht="16.5" x14ac:dyDescent="0.25">
      <c r="A23" s="3">
        <v>18</v>
      </c>
      <c r="B23" s="10" t="s">
        <v>46</v>
      </c>
      <c r="C23" s="11" t="s">
        <v>10</v>
      </c>
      <c r="D23" s="11"/>
      <c r="E23" s="16"/>
      <c r="F23" s="16"/>
      <c r="G23" s="16">
        <v>3</v>
      </c>
      <c r="H23" s="16" t="s">
        <v>9</v>
      </c>
      <c r="I23" s="17"/>
      <c r="J23" s="17" t="s">
        <v>9</v>
      </c>
      <c r="K23" s="16" t="s">
        <v>9</v>
      </c>
      <c r="L23" s="17"/>
      <c r="M23" s="17" t="s">
        <v>9</v>
      </c>
      <c r="N23" s="40">
        <f t="shared" si="0"/>
        <v>3</v>
      </c>
      <c r="O23" s="1"/>
      <c r="P23" s="1"/>
      <c r="Q23" s="1"/>
      <c r="R23" s="1"/>
      <c r="S23" s="1"/>
      <c r="T23" s="1"/>
      <c r="U23" s="1"/>
      <c r="V23" s="1"/>
    </row>
    <row r="24" spans="1:22" ht="16.5" x14ac:dyDescent="0.25">
      <c r="A24" s="3">
        <v>19</v>
      </c>
      <c r="B24" s="10" t="s">
        <v>17</v>
      </c>
      <c r="C24" s="11" t="s">
        <v>10</v>
      </c>
      <c r="D24" s="11">
        <v>2</v>
      </c>
      <c r="E24" s="16" t="s">
        <v>9</v>
      </c>
      <c r="F24" s="16">
        <v>1</v>
      </c>
      <c r="G24" s="16" t="s">
        <v>9</v>
      </c>
      <c r="H24" s="16">
        <v>1</v>
      </c>
      <c r="I24" s="17" t="s">
        <v>9</v>
      </c>
      <c r="J24" s="17"/>
      <c r="K24" s="16" t="s">
        <v>9</v>
      </c>
      <c r="L24" s="17" t="s">
        <v>9</v>
      </c>
      <c r="M24" s="17"/>
      <c r="N24" s="40">
        <f t="shared" si="0"/>
        <v>4</v>
      </c>
      <c r="O24" s="1"/>
      <c r="P24" s="1"/>
      <c r="Q24" s="1"/>
      <c r="R24" s="1"/>
      <c r="S24" s="1"/>
      <c r="T24" s="1"/>
      <c r="U24" s="1"/>
      <c r="V24" s="1"/>
    </row>
    <row r="25" spans="1:22" ht="16.5" x14ac:dyDescent="0.25">
      <c r="A25" s="3">
        <v>20</v>
      </c>
      <c r="B25" s="10" t="s">
        <v>18</v>
      </c>
      <c r="C25" s="11" t="s">
        <v>10</v>
      </c>
      <c r="D25" s="11">
        <v>3</v>
      </c>
      <c r="E25" s="16" t="s">
        <v>9</v>
      </c>
      <c r="F25" s="16">
        <v>4</v>
      </c>
      <c r="G25" s="16">
        <v>4</v>
      </c>
      <c r="H25" s="16">
        <v>4</v>
      </c>
      <c r="I25" s="17" t="s">
        <v>9</v>
      </c>
      <c r="J25" s="17"/>
      <c r="K25" s="16">
        <v>1</v>
      </c>
      <c r="L25" s="17" t="s">
        <v>9</v>
      </c>
      <c r="M25" s="17"/>
      <c r="N25" s="40">
        <f t="shared" si="0"/>
        <v>16</v>
      </c>
      <c r="O25" s="1"/>
      <c r="P25" s="1"/>
      <c r="Q25" s="1"/>
      <c r="R25" s="1"/>
      <c r="S25" s="1"/>
      <c r="T25" s="1"/>
      <c r="U25" s="1"/>
      <c r="V25" s="1"/>
    </row>
    <row r="26" spans="1:22" ht="16.5" x14ac:dyDescent="0.25">
      <c r="A26" s="3">
        <v>21</v>
      </c>
      <c r="B26" s="10" t="s">
        <v>81</v>
      </c>
      <c r="C26" s="11" t="s">
        <v>22</v>
      </c>
      <c r="D26" s="32">
        <v>10</v>
      </c>
      <c r="E26" s="18">
        <v>25</v>
      </c>
      <c r="F26" s="18">
        <v>5</v>
      </c>
      <c r="G26" s="18">
        <v>10</v>
      </c>
      <c r="H26" s="18">
        <v>25</v>
      </c>
      <c r="I26" s="19" t="s">
        <v>9</v>
      </c>
      <c r="J26" s="19" t="s">
        <v>9</v>
      </c>
      <c r="K26" s="18">
        <v>20</v>
      </c>
      <c r="L26" s="19" t="s">
        <v>9</v>
      </c>
      <c r="M26" s="19" t="s">
        <v>9</v>
      </c>
      <c r="N26" s="41">
        <f t="shared" si="0"/>
        <v>95</v>
      </c>
      <c r="O26" s="1"/>
      <c r="P26" s="1"/>
      <c r="Q26" s="1"/>
      <c r="R26" s="1"/>
      <c r="S26" s="1"/>
      <c r="T26" s="1"/>
      <c r="U26" s="1"/>
      <c r="V26" s="1"/>
    </row>
    <row r="27" spans="1:22" ht="31.5" x14ac:dyDescent="0.25">
      <c r="A27" s="3">
        <v>22</v>
      </c>
      <c r="B27" s="10" t="s">
        <v>82</v>
      </c>
      <c r="C27" s="11" t="s">
        <v>10</v>
      </c>
      <c r="D27" s="11">
        <v>10</v>
      </c>
      <c r="E27" s="16" t="s">
        <v>9</v>
      </c>
      <c r="F27" s="16" t="s">
        <v>9</v>
      </c>
      <c r="G27" s="16" t="s">
        <v>9</v>
      </c>
      <c r="H27" s="16">
        <v>10</v>
      </c>
      <c r="I27" s="17" t="s">
        <v>9</v>
      </c>
      <c r="J27" s="17"/>
      <c r="K27" s="16">
        <v>10</v>
      </c>
      <c r="L27" s="17" t="s">
        <v>9</v>
      </c>
      <c r="M27" s="17"/>
      <c r="N27" s="40">
        <f t="shared" si="0"/>
        <v>30</v>
      </c>
      <c r="O27" s="1"/>
      <c r="P27" s="1"/>
      <c r="Q27" s="1"/>
      <c r="R27" s="1"/>
      <c r="S27" s="1"/>
      <c r="T27" s="1"/>
      <c r="U27" s="1"/>
      <c r="V27" s="1"/>
    </row>
    <row r="28" spans="1:22" ht="31.5" x14ac:dyDescent="0.25">
      <c r="A28" s="3">
        <v>23</v>
      </c>
      <c r="B28" s="10" t="s">
        <v>83</v>
      </c>
      <c r="C28" s="11" t="s">
        <v>10</v>
      </c>
      <c r="D28" s="11">
        <v>2</v>
      </c>
      <c r="E28" s="16"/>
      <c r="F28" s="16"/>
      <c r="G28" s="16"/>
      <c r="H28" s="16"/>
      <c r="I28" s="17"/>
      <c r="J28" s="17"/>
      <c r="K28" s="16"/>
      <c r="L28" s="17"/>
      <c r="M28" s="17"/>
      <c r="N28" s="40">
        <f t="shared" si="0"/>
        <v>2</v>
      </c>
      <c r="O28" s="1"/>
      <c r="P28" s="1"/>
      <c r="Q28" s="1"/>
      <c r="R28" s="1"/>
      <c r="S28" s="1"/>
      <c r="T28" s="1"/>
      <c r="U28" s="1"/>
      <c r="V28" s="1"/>
    </row>
    <row r="29" spans="1:22" ht="16.5" x14ac:dyDescent="0.25">
      <c r="A29" s="3">
        <v>24</v>
      </c>
      <c r="B29" s="10" t="s">
        <v>84</v>
      </c>
      <c r="C29" s="11" t="s">
        <v>10</v>
      </c>
      <c r="D29" s="11">
        <v>2</v>
      </c>
      <c r="E29" s="16"/>
      <c r="F29" s="16"/>
      <c r="G29" s="16"/>
      <c r="H29" s="16">
        <v>2</v>
      </c>
      <c r="I29" s="17"/>
      <c r="J29" s="17"/>
      <c r="K29" s="16"/>
      <c r="L29" s="17"/>
      <c r="M29" s="17"/>
      <c r="N29" s="40">
        <f t="shared" si="0"/>
        <v>4</v>
      </c>
      <c r="O29" s="1"/>
      <c r="P29" s="1"/>
      <c r="Q29" s="1"/>
      <c r="R29" s="1"/>
      <c r="S29" s="1"/>
      <c r="T29" s="1"/>
      <c r="U29" s="1"/>
      <c r="V29" s="1"/>
    </row>
    <row r="30" spans="1:22" ht="16.5" x14ac:dyDescent="0.25">
      <c r="A30" s="3">
        <v>25</v>
      </c>
      <c r="B30" s="10" t="s">
        <v>86</v>
      </c>
      <c r="C30" s="11" t="s">
        <v>10</v>
      </c>
      <c r="D30" s="11"/>
      <c r="E30" s="18"/>
      <c r="F30" s="18"/>
      <c r="G30" s="18"/>
      <c r="H30" s="18">
        <v>5</v>
      </c>
      <c r="I30" s="19"/>
      <c r="J30" s="19"/>
      <c r="K30" s="18" t="s">
        <v>9</v>
      </c>
      <c r="L30" s="19"/>
      <c r="M30" s="19"/>
      <c r="N30" s="19">
        <f t="shared" si="0"/>
        <v>5</v>
      </c>
      <c r="O30" s="1"/>
      <c r="P30" s="1"/>
      <c r="Q30" s="1"/>
      <c r="R30" s="1"/>
      <c r="S30" s="1"/>
      <c r="T30" s="1"/>
      <c r="U30" s="1"/>
      <c r="V30" s="1"/>
    </row>
    <row r="31" spans="1:22" ht="16.5" x14ac:dyDescent="0.25">
      <c r="A31" s="3">
        <v>26</v>
      </c>
      <c r="B31" s="10" t="s">
        <v>19</v>
      </c>
      <c r="C31" s="11" t="s">
        <v>10</v>
      </c>
      <c r="D31" s="11" t="s">
        <v>9</v>
      </c>
      <c r="E31" s="16" t="s">
        <v>9</v>
      </c>
      <c r="F31" s="16">
        <v>2</v>
      </c>
      <c r="G31" s="16">
        <v>1</v>
      </c>
      <c r="H31" s="16">
        <v>3</v>
      </c>
      <c r="I31" s="17" t="s">
        <v>9</v>
      </c>
      <c r="J31" s="17"/>
      <c r="K31" s="16">
        <v>1</v>
      </c>
      <c r="L31" s="17" t="s">
        <v>9</v>
      </c>
      <c r="M31" s="17"/>
      <c r="N31" s="17">
        <f t="shared" si="0"/>
        <v>7</v>
      </c>
      <c r="O31" s="1"/>
      <c r="P31" s="1"/>
      <c r="Q31" s="1"/>
      <c r="R31" s="1"/>
      <c r="S31" s="1"/>
      <c r="T31" s="1"/>
      <c r="U31" s="1"/>
      <c r="V31" s="1"/>
    </row>
    <row r="32" spans="1:22" ht="43.5" customHeight="1" x14ac:dyDescent="0.25">
      <c r="A32" s="3">
        <v>27</v>
      </c>
      <c r="B32" s="10" t="s">
        <v>91</v>
      </c>
      <c r="C32" s="11" t="s">
        <v>10</v>
      </c>
      <c r="D32" s="11" t="s">
        <v>9</v>
      </c>
      <c r="E32" s="16"/>
      <c r="F32" s="16"/>
      <c r="G32" s="16"/>
      <c r="H32" s="16">
        <v>2</v>
      </c>
      <c r="I32" s="17"/>
      <c r="J32" s="17"/>
      <c r="K32" s="16" t="s">
        <v>9</v>
      </c>
      <c r="L32" s="17"/>
      <c r="M32" s="17"/>
      <c r="N32" s="17">
        <f t="shared" ref="N32:N42" si="1">SUM(D32:M32)</f>
        <v>2</v>
      </c>
      <c r="O32" s="1"/>
      <c r="P32" s="1"/>
      <c r="Q32" s="1"/>
      <c r="R32" s="1"/>
      <c r="S32" s="1"/>
      <c r="T32" s="1"/>
      <c r="U32" s="1"/>
      <c r="V32" s="1"/>
    </row>
    <row r="33" spans="1:22" ht="36" customHeight="1" x14ac:dyDescent="0.25">
      <c r="A33" s="3">
        <v>28</v>
      </c>
      <c r="B33" s="10" t="s">
        <v>90</v>
      </c>
      <c r="C33" s="11" t="s">
        <v>11</v>
      </c>
      <c r="D33" s="11"/>
      <c r="E33" s="16"/>
      <c r="F33" s="16"/>
      <c r="G33" s="16"/>
      <c r="H33" s="16">
        <v>10</v>
      </c>
      <c r="I33" s="17"/>
      <c r="J33" s="17"/>
      <c r="K33" s="16" t="s">
        <v>9</v>
      </c>
      <c r="L33" s="17"/>
      <c r="M33" s="17"/>
      <c r="N33" s="17">
        <f t="shared" si="1"/>
        <v>10</v>
      </c>
      <c r="O33" s="1"/>
      <c r="P33" s="1"/>
      <c r="Q33" s="1"/>
      <c r="R33" s="1"/>
      <c r="S33" s="1"/>
      <c r="T33" s="1"/>
      <c r="U33" s="1"/>
      <c r="V33" s="1"/>
    </row>
    <row r="34" spans="1:22" ht="16.5" x14ac:dyDescent="0.25">
      <c r="A34" s="3">
        <v>29</v>
      </c>
      <c r="B34" s="30" t="s">
        <v>92</v>
      </c>
      <c r="C34" s="11" t="s">
        <v>10</v>
      </c>
      <c r="D34" s="11">
        <v>1</v>
      </c>
      <c r="E34" s="16">
        <v>1</v>
      </c>
      <c r="F34" s="16" t="s">
        <v>9</v>
      </c>
      <c r="G34" s="16" t="s">
        <v>9</v>
      </c>
      <c r="H34" s="16">
        <v>4</v>
      </c>
      <c r="I34" s="17" t="s">
        <v>9</v>
      </c>
      <c r="J34" s="17"/>
      <c r="K34" s="16" t="s">
        <v>9</v>
      </c>
      <c r="L34" s="17" t="s">
        <v>9</v>
      </c>
      <c r="M34" s="17"/>
      <c r="N34" s="17">
        <f t="shared" si="1"/>
        <v>6</v>
      </c>
      <c r="O34" s="1"/>
      <c r="P34" s="1"/>
      <c r="Q34" s="1"/>
      <c r="R34" s="1"/>
      <c r="S34" s="1"/>
      <c r="T34" s="1"/>
      <c r="U34" s="1"/>
      <c r="V34" s="1"/>
    </row>
    <row r="35" spans="1:22" ht="66" customHeight="1" x14ac:dyDescent="0.25">
      <c r="A35" s="3">
        <v>30</v>
      </c>
      <c r="B35" s="22" t="s">
        <v>93</v>
      </c>
      <c r="C35" s="23" t="s">
        <v>23</v>
      </c>
      <c r="D35" s="23">
        <v>2</v>
      </c>
      <c r="E35" s="24" t="s">
        <v>9</v>
      </c>
      <c r="F35" s="24" t="s">
        <v>9</v>
      </c>
      <c r="G35" s="16" t="s">
        <v>9</v>
      </c>
      <c r="H35" s="24">
        <v>5</v>
      </c>
      <c r="I35" s="17" t="s">
        <v>9</v>
      </c>
      <c r="J35" s="17" t="s">
        <v>9</v>
      </c>
      <c r="K35" s="24">
        <v>2</v>
      </c>
      <c r="L35" s="17" t="s">
        <v>9</v>
      </c>
      <c r="M35" s="17" t="s">
        <v>9</v>
      </c>
      <c r="N35" s="17">
        <f t="shared" si="1"/>
        <v>9</v>
      </c>
      <c r="O35" s="1"/>
      <c r="P35" s="1"/>
      <c r="Q35" s="1"/>
      <c r="R35" s="1"/>
      <c r="S35" s="1"/>
      <c r="T35" s="1"/>
      <c r="U35" s="1"/>
      <c r="V35" s="1"/>
    </row>
    <row r="36" spans="1:22" ht="16.5" x14ac:dyDescent="0.25">
      <c r="A36" s="3">
        <v>31</v>
      </c>
      <c r="B36" s="22" t="s">
        <v>24</v>
      </c>
      <c r="C36" s="24" t="s">
        <v>10</v>
      </c>
      <c r="D36" s="24"/>
      <c r="E36" s="24" t="s">
        <v>9</v>
      </c>
      <c r="F36" s="24" t="s">
        <v>9</v>
      </c>
      <c r="G36" s="16" t="s">
        <v>9</v>
      </c>
      <c r="H36" s="24">
        <v>1</v>
      </c>
      <c r="I36" s="17" t="s">
        <v>9</v>
      </c>
      <c r="J36" s="17"/>
      <c r="K36" s="24" t="s">
        <v>9</v>
      </c>
      <c r="L36" s="17" t="s">
        <v>9</v>
      </c>
      <c r="M36" s="17"/>
      <c r="N36" s="17">
        <f t="shared" si="1"/>
        <v>1</v>
      </c>
      <c r="O36" s="1"/>
      <c r="P36" s="1"/>
      <c r="Q36" s="1"/>
      <c r="R36" s="1"/>
      <c r="S36" s="1"/>
      <c r="T36" s="1"/>
      <c r="U36" s="1"/>
      <c r="V36" s="1"/>
    </row>
    <row r="37" spans="1:22" ht="16.5" x14ac:dyDescent="0.25">
      <c r="A37" s="3">
        <v>32</v>
      </c>
      <c r="B37" s="25" t="s">
        <v>96</v>
      </c>
      <c r="C37" s="26" t="s">
        <v>11</v>
      </c>
      <c r="D37" s="26"/>
      <c r="E37" s="26" t="s">
        <v>9</v>
      </c>
      <c r="F37" s="26" t="s">
        <v>9</v>
      </c>
      <c r="G37" s="16">
        <v>1</v>
      </c>
      <c r="H37" s="26">
        <v>2</v>
      </c>
      <c r="I37" s="17" t="s">
        <v>9</v>
      </c>
      <c r="J37" s="17"/>
      <c r="K37" s="26" t="s">
        <v>9</v>
      </c>
      <c r="L37" s="17" t="s">
        <v>9</v>
      </c>
      <c r="M37" s="17"/>
      <c r="N37" s="17">
        <f t="shared" si="1"/>
        <v>3</v>
      </c>
      <c r="O37" s="1"/>
      <c r="P37" s="1"/>
      <c r="Q37" s="1"/>
      <c r="R37" s="1"/>
      <c r="S37" s="1"/>
      <c r="T37" s="1"/>
      <c r="U37" s="1"/>
      <c r="V37" s="1"/>
    </row>
    <row r="38" spans="1:22" ht="16.5" x14ac:dyDescent="0.25">
      <c r="A38" s="3">
        <v>33</v>
      </c>
      <c r="B38" s="25" t="s">
        <v>97</v>
      </c>
      <c r="C38" s="26" t="s">
        <v>11</v>
      </c>
      <c r="D38" s="26"/>
      <c r="E38" s="26">
        <v>10</v>
      </c>
      <c r="F38" s="26">
        <v>9</v>
      </c>
      <c r="G38" s="16" t="s">
        <v>9</v>
      </c>
      <c r="H38" s="26">
        <v>4</v>
      </c>
      <c r="I38" s="17" t="s">
        <v>9</v>
      </c>
      <c r="J38" s="17"/>
      <c r="K38" s="26">
        <v>2</v>
      </c>
      <c r="L38" s="17" t="s">
        <v>9</v>
      </c>
      <c r="M38" s="17"/>
      <c r="N38" s="17">
        <f t="shared" si="1"/>
        <v>25</v>
      </c>
      <c r="O38" s="1"/>
      <c r="P38" s="1"/>
      <c r="Q38" s="1"/>
      <c r="R38" s="1"/>
      <c r="S38" s="1"/>
      <c r="T38" s="1"/>
      <c r="U38" s="1"/>
      <c r="V38" s="1"/>
    </row>
    <row r="39" spans="1:22" ht="45.75" customHeight="1" x14ac:dyDescent="0.25">
      <c r="A39" s="3">
        <v>34</v>
      </c>
      <c r="B39" s="28" t="s">
        <v>98</v>
      </c>
      <c r="C39" s="24" t="s">
        <v>11</v>
      </c>
      <c r="D39" s="24"/>
      <c r="E39" s="24">
        <v>5</v>
      </c>
      <c r="F39" s="24">
        <v>5</v>
      </c>
      <c r="G39" s="16">
        <v>9</v>
      </c>
      <c r="H39" s="24">
        <v>3</v>
      </c>
      <c r="I39" s="17" t="s">
        <v>9</v>
      </c>
      <c r="J39" s="17"/>
      <c r="K39" s="24">
        <v>1</v>
      </c>
      <c r="L39" s="17" t="s">
        <v>9</v>
      </c>
      <c r="M39" s="17"/>
      <c r="N39" s="17">
        <f t="shared" si="1"/>
        <v>23</v>
      </c>
      <c r="O39" s="1"/>
      <c r="P39" s="1"/>
      <c r="Q39" s="1"/>
      <c r="R39" s="1"/>
      <c r="S39" s="1"/>
      <c r="T39" s="1"/>
      <c r="U39" s="1"/>
      <c r="V39" s="1"/>
    </row>
    <row r="40" spans="1:22" ht="30" customHeight="1" x14ac:dyDescent="0.25">
      <c r="A40" s="3">
        <v>35</v>
      </c>
      <c r="B40" s="28" t="s">
        <v>99</v>
      </c>
      <c r="C40" s="24" t="s">
        <v>11</v>
      </c>
      <c r="D40" s="24">
        <v>2</v>
      </c>
      <c r="E40" s="24" t="s">
        <v>9</v>
      </c>
      <c r="F40" s="24" t="s">
        <v>9</v>
      </c>
      <c r="G40" s="16" t="s">
        <v>9</v>
      </c>
      <c r="H40" s="24">
        <v>2</v>
      </c>
      <c r="I40" s="17" t="s">
        <v>9</v>
      </c>
      <c r="J40" s="17"/>
      <c r="K40" s="24" t="s">
        <v>9</v>
      </c>
      <c r="L40" s="17" t="s">
        <v>9</v>
      </c>
      <c r="M40" s="17"/>
      <c r="N40" s="17">
        <f t="shared" si="1"/>
        <v>4</v>
      </c>
      <c r="O40" s="1"/>
      <c r="P40" s="1"/>
      <c r="Q40" s="1"/>
      <c r="R40" s="1"/>
      <c r="S40" s="1"/>
      <c r="T40" s="1"/>
      <c r="U40" s="1"/>
      <c r="V40" s="1"/>
    </row>
    <row r="41" spans="1:22" ht="27.75" customHeight="1" x14ac:dyDescent="0.25">
      <c r="A41" s="3">
        <v>36</v>
      </c>
      <c r="B41" s="28" t="s">
        <v>78</v>
      </c>
      <c r="C41" s="24" t="s">
        <v>11</v>
      </c>
      <c r="D41" s="24">
        <v>3</v>
      </c>
      <c r="E41" s="24" t="s">
        <v>9</v>
      </c>
      <c r="F41" s="24" t="s">
        <v>9</v>
      </c>
      <c r="G41" s="16" t="s">
        <v>9</v>
      </c>
      <c r="H41" s="24" t="s">
        <v>9</v>
      </c>
      <c r="I41" s="17" t="s">
        <v>9</v>
      </c>
      <c r="J41" s="17"/>
      <c r="K41" s="24" t="s">
        <v>9</v>
      </c>
      <c r="L41" s="17" t="s">
        <v>9</v>
      </c>
      <c r="M41" s="17"/>
      <c r="N41" s="17">
        <f t="shared" si="1"/>
        <v>3</v>
      </c>
      <c r="O41" s="1"/>
      <c r="P41" s="1"/>
      <c r="Q41" s="1"/>
      <c r="R41" s="1"/>
      <c r="S41" s="1"/>
      <c r="T41" s="1"/>
      <c r="U41" s="1"/>
      <c r="V41" s="1"/>
    </row>
    <row r="42" spans="1:22" ht="40.5" customHeight="1" x14ac:dyDescent="0.25">
      <c r="A42" s="3">
        <v>37</v>
      </c>
      <c r="B42" s="28" t="s">
        <v>103</v>
      </c>
      <c r="C42" s="24" t="s">
        <v>11</v>
      </c>
      <c r="D42" s="24">
        <v>1</v>
      </c>
      <c r="E42" s="24">
        <v>1</v>
      </c>
      <c r="F42" s="24"/>
      <c r="G42" s="16"/>
      <c r="H42" s="24"/>
      <c r="I42" s="17"/>
      <c r="J42" s="17"/>
      <c r="K42" s="24"/>
      <c r="L42" s="17"/>
      <c r="M42" s="17"/>
      <c r="N42" s="17">
        <f t="shared" si="1"/>
        <v>2</v>
      </c>
      <c r="O42" s="1"/>
      <c r="P42" s="1"/>
      <c r="Q42" s="1"/>
      <c r="R42" s="1"/>
      <c r="S42" s="1"/>
      <c r="T42" s="1"/>
      <c r="U42" s="1"/>
      <c r="V42" s="1"/>
    </row>
    <row r="43" spans="1:22" ht="25.5" customHeight="1" x14ac:dyDescent="0.25">
      <c r="A43" s="3">
        <v>38</v>
      </c>
      <c r="B43" s="4" t="s">
        <v>32</v>
      </c>
      <c r="C43" s="5" t="s">
        <v>11</v>
      </c>
      <c r="D43" s="5"/>
      <c r="E43" s="5">
        <v>1</v>
      </c>
      <c r="F43" s="5"/>
      <c r="G43" s="9"/>
      <c r="H43" s="5"/>
      <c r="I43" s="15"/>
      <c r="J43" s="15"/>
      <c r="K43" s="5"/>
      <c r="L43" s="15"/>
      <c r="M43" s="15"/>
      <c r="N43" s="15">
        <f t="shared" ref="N43:N58" si="2">SUM(D43:M43)</f>
        <v>1</v>
      </c>
      <c r="O43" s="1"/>
      <c r="P43" s="1"/>
      <c r="Q43" s="1"/>
      <c r="R43" s="1"/>
      <c r="S43" s="1"/>
      <c r="T43" s="1"/>
      <c r="U43" s="1"/>
      <c r="V43" s="1"/>
    </row>
    <row r="44" spans="1:22" ht="29.25" customHeight="1" x14ac:dyDescent="0.25">
      <c r="A44" s="3">
        <v>39</v>
      </c>
      <c r="B44" s="4" t="s">
        <v>47</v>
      </c>
      <c r="C44" s="5" t="s">
        <v>11</v>
      </c>
      <c r="D44" s="5"/>
      <c r="E44" s="5"/>
      <c r="F44" s="5"/>
      <c r="G44" s="9">
        <v>9</v>
      </c>
      <c r="H44" s="5"/>
      <c r="I44" s="15"/>
      <c r="J44" s="15"/>
      <c r="K44" s="5"/>
      <c r="L44" s="15"/>
      <c r="M44" s="15"/>
      <c r="N44" s="15">
        <f t="shared" si="2"/>
        <v>9</v>
      </c>
      <c r="O44" s="1"/>
      <c r="P44" s="1"/>
      <c r="Q44" s="1"/>
      <c r="R44" s="1"/>
      <c r="S44" s="1"/>
      <c r="T44" s="1"/>
      <c r="U44" s="1"/>
      <c r="V44" s="1"/>
    </row>
    <row r="45" spans="1:22" ht="28.5" customHeight="1" x14ac:dyDescent="0.25">
      <c r="A45" s="3">
        <v>40</v>
      </c>
      <c r="B45" s="4" t="s">
        <v>33</v>
      </c>
      <c r="C45" s="5" t="s">
        <v>11</v>
      </c>
      <c r="D45" s="5">
        <v>6</v>
      </c>
      <c r="E45" s="5"/>
      <c r="F45" s="5"/>
      <c r="G45" s="9"/>
      <c r="H45" s="5"/>
      <c r="I45" s="15"/>
      <c r="J45" s="15"/>
      <c r="K45" s="5"/>
      <c r="L45" s="15"/>
      <c r="M45" s="15"/>
      <c r="N45" s="15">
        <f t="shared" si="2"/>
        <v>6</v>
      </c>
      <c r="O45" s="1"/>
      <c r="P45" s="1"/>
      <c r="Q45" s="1"/>
      <c r="R45" s="1"/>
      <c r="S45" s="1"/>
      <c r="T45" s="1"/>
      <c r="U45" s="1"/>
      <c r="V45" s="1"/>
    </row>
    <row r="46" spans="1:22" ht="27.75" customHeight="1" x14ac:dyDescent="0.25">
      <c r="A46" s="3">
        <v>41</v>
      </c>
      <c r="B46" s="4" t="s">
        <v>43</v>
      </c>
      <c r="C46" s="5" t="s">
        <v>11</v>
      </c>
      <c r="D46" s="5"/>
      <c r="E46" s="5"/>
      <c r="F46" s="5"/>
      <c r="G46" s="9">
        <v>12</v>
      </c>
      <c r="H46" s="5">
        <v>21</v>
      </c>
      <c r="I46" s="15"/>
      <c r="J46" s="15"/>
      <c r="K46" s="5" t="s">
        <v>9</v>
      </c>
      <c r="L46" s="15"/>
      <c r="M46" s="15"/>
      <c r="N46" s="15">
        <f t="shared" si="2"/>
        <v>33</v>
      </c>
      <c r="O46" s="1"/>
      <c r="P46" s="1"/>
      <c r="Q46" s="1"/>
      <c r="R46" s="1"/>
      <c r="S46" s="1"/>
      <c r="T46" s="1"/>
      <c r="U46" s="1"/>
      <c r="V46" s="1"/>
    </row>
    <row r="47" spans="1:22" ht="27.75" customHeight="1" x14ac:dyDescent="0.25">
      <c r="A47" s="3">
        <v>42</v>
      </c>
      <c r="B47" s="4" t="s">
        <v>116</v>
      </c>
      <c r="C47" s="5" t="s">
        <v>35</v>
      </c>
      <c r="D47" s="5">
        <v>10</v>
      </c>
      <c r="E47" s="5"/>
      <c r="F47" s="5"/>
      <c r="G47" s="9"/>
      <c r="H47" s="5"/>
      <c r="I47" s="15"/>
      <c r="J47" s="15"/>
      <c r="K47" s="5">
        <v>10</v>
      </c>
      <c r="L47" s="15"/>
      <c r="M47" s="15"/>
      <c r="N47" s="15">
        <f t="shared" si="2"/>
        <v>20</v>
      </c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5">
      <c r="A48" s="3">
        <v>43</v>
      </c>
      <c r="B48" s="4" t="s">
        <v>115</v>
      </c>
      <c r="C48" s="5" t="s">
        <v>22</v>
      </c>
      <c r="D48" s="5">
        <v>5</v>
      </c>
      <c r="E48" s="5"/>
      <c r="F48" s="5"/>
      <c r="G48" s="9"/>
      <c r="H48" s="5"/>
      <c r="I48" s="15"/>
      <c r="J48" s="15"/>
      <c r="K48" s="5"/>
      <c r="L48" s="15"/>
      <c r="M48" s="15"/>
      <c r="N48" s="15">
        <f t="shared" si="2"/>
        <v>5</v>
      </c>
      <c r="O48" s="1"/>
      <c r="P48" s="1"/>
      <c r="Q48" s="1"/>
      <c r="R48" s="1"/>
      <c r="S48" s="1"/>
      <c r="T48" s="1"/>
      <c r="U48" s="1"/>
      <c r="V48" s="1"/>
    </row>
    <row r="49" spans="1:22" ht="26.25" customHeight="1" x14ac:dyDescent="0.25">
      <c r="A49" s="3">
        <v>44</v>
      </c>
      <c r="B49" s="4" t="s">
        <v>118</v>
      </c>
      <c r="C49" s="5" t="s">
        <v>22</v>
      </c>
      <c r="D49" s="5">
        <v>20</v>
      </c>
      <c r="E49" s="5"/>
      <c r="F49" s="5"/>
      <c r="G49" s="9"/>
      <c r="H49" s="5"/>
      <c r="I49" s="15"/>
      <c r="J49" s="15"/>
      <c r="K49" s="5"/>
      <c r="L49" s="15"/>
      <c r="M49" s="15"/>
      <c r="N49" s="15">
        <f t="shared" si="2"/>
        <v>20</v>
      </c>
      <c r="O49" s="1"/>
      <c r="P49" s="1"/>
      <c r="Q49" s="1"/>
      <c r="R49" s="1"/>
      <c r="S49" s="1"/>
      <c r="T49" s="1"/>
      <c r="U49" s="1"/>
      <c r="V49" s="1"/>
    </row>
    <row r="50" spans="1:22" ht="25.5" customHeight="1" x14ac:dyDescent="0.25">
      <c r="A50" s="3">
        <v>45</v>
      </c>
      <c r="B50" s="8" t="s">
        <v>124</v>
      </c>
      <c r="C50" s="9" t="s">
        <v>35</v>
      </c>
      <c r="D50" s="9"/>
      <c r="E50" s="5"/>
      <c r="F50" s="5"/>
      <c r="G50" s="9"/>
      <c r="H50" s="5">
        <v>3397</v>
      </c>
      <c r="I50" s="15"/>
      <c r="J50" s="15"/>
      <c r="K50" s="5" t="s">
        <v>9</v>
      </c>
      <c r="L50" s="15"/>
      <c r="M50" s="15"/>
      <c r="N50" s="15">
        <f t="shared" si="2"/>
        <v>3397</v>
      </c>
      <c r="O50" s="1"/>
      <c r="P50" s="1"/>
      <c r="Q50" s="1"/>
      <c r="R50" s="1"/>
      <c r="S50" s="1"/>
      <c r="T50" s="1"/>
      <c r="U50" s="1"/>
      <c r="V50" s="1"/>
    </row>
    <row r="51" spans="1:22" ht="33" customHeight="1" x14ac:dyDescent="0.25">
      <c r="A51" s="3">
        <v>46</v>
      </c>
      <c r="B51" s="8" t="s">
        <v>54</v>
      </c>
      <c r="C51" s="5" t="s">
        <v>11</v>
      </c>
      <c r="D51" s="9"/>
      <c r="E51" s="5"/>
      <c r="F51" s="5"/>
      <c r="G51" s="9">
        <v>1</v>
      </c>
      <c r="H51" s="5"/>
      <c r="I51" s="15"/>
      <c r="J51" s="15"/>
      <c r="K51" s="5"/>
      <c r="L51" s="15"/>
      <c r="M51" s="15"/>
      <c r="N51" s="15">
        <f t="shared" si="2"/>
        <v>1</v>
      </c>
      <c r="O51" s="1"/>
      <c r="P51" s="1"/>
      <c r="Q51" s="1"/>
      <c r="R51" s="1"/>
      <c r="S51" s="1"/>
      <c r="T51" s="1"/>
      <c r="U51" s="1"/>
      <c r="V51" s="1"/>
    </row>
    <row r="52" spans="1:22" ht="28.5" customHeight="1" x14ac:dyDescent="0.25">
      <c r="A52" s="3">
        <v>47</v>
      </c>
      <c r="B52" s="8" t="s">
        <v>57</v>
      </c>
      <c r="C52" s="5" t="s">
        <v>11</v>
      </c>
      <c r="D52" s="9"/>
      <c r="E52" s="5"/>
      <c r="F52" s="5"/>
      <c r="G52" s="9">
        <v>1</v>
      </c>
      <c r="H52" s="5"/>
      <c r="I52" s="15"/>
      <c r="J52" s="15"/>
      <c r="K52" s="5"/>
      <c r="L52" s="15"/>
      <c r="M52" s="15"/>
      <c r="N52" s="15">
        <f t="shared" si="2"/>
        <v>1</v>
      </c>
      <c r="O52" s="1"/>
      <c r="P52" s="1"/>
      <c r="Q52" s="1"/>
      <c r="R52" s="1"/>
      <c r="S52" s="1"/>
      <c r="T52" s="1"/>
      <c r="U52" s="1"/>
      <c r="V52" s="1"/>
    </row>
    <row r="53" spans="1:22" ht="25.5" customHeight="1" x14ac:dyDescent="0.25">
      <c r="A53" s="3">
        <v>48</v>
      </c>
      <c r="B53" s="8" t="s">
        <v>61</v>
      </c>
      <c r="C53" s="5" t="s">
        <v>11</v>
      </c>
      <c r="D53" s="9"/>
      <c r="E53" s="5"/>
      <c r="F53" s="5"/>
      <c r="G53" s="9">
        <v>1</v>
      </c>
      <c r="H53" s="5"/>
      <c r="I53" s="15"/>
      <c r="J53" s="15"/>
      <c r="K53" s="5"/>
      <c r="L53" s="15"/>
      <c r="M53" s="15"/>
      <c r="N53" s="15">
        <f t="shared" si="2"/>
        <v>1</v>
      </c>
      <c r="O53" s="1"/>
      <c r="P53" s="1"/>
      <c r="Q53" s="1"/>
      <c r="R53" s="1"/>
      <c r="S53" s="1"/>
      <c r="T53" s="1"/>
      <c r="U53" s="1"/>
      <c r="V53" s="1"/>
    </row>
    <row r="54" spans="1:22" ht="23.25" customHeight="1" x14ac:dyDescent="0.25">
      <c r="A54" s="3">
        <v>49</v>
      </c>
      <c r="B54" s="8" t="s">
        <v>64</v>
      </c>
      <c r="C54" s="5" t="s">
        <v>11</v>
      </c>
      <c r="D54" s="9"/>
      <c r="E54" s="5"/>
      <c r="F54" s="5"/>
      <c r="G54" s="9">
        <v>1</v>
      </c>
      <c r="H54" s="5"/>
      <c r="I54" s="15"/>
      <c r="J54" s="15"/>
      <c r="K54" s="5"/>
      <c r="L54" s="15"/>
      <c r="M54" s="15"/>
      <c r="N54" s="15">
        <f t="shared" si="2"/>
        <v>1</v>
      </c>
      <c r="O54" s="1"/>
      <c r="P54" s="1"/>
      <c r="Q54" s="1"/>
      <c r="R54" s="1"/>
      <c r="S54" s="1"/>
      <c r="T54" s="1"/>
      <c r="U54" s="1"/>
      <c r="V54" s="1"/>
    </row>
    <row r="55" spans="1:22" ht="16.5" x14ac:dyDescent="0.25">
      <c r="A55" s="3">
        <v>50</v>
      </c>
      <c r="B55" s="8" t="s">
        <v>65</v>
      </c>
      <c r="C55" s="5" t="s">
        <v>21</v>
      </c>
      <c r="D55" s="9"/>
      <c r="E55" s="5"/>
      <c r="F55" s="5"/>
      <c r="G55" s="9">
        <v>1</v>
      </c>
      <c r="H55" s="5"/>
      <c r="I55" s="15"/>
      <c r="J55" s="15"/>
      <c r="K55" s="5"/>
      <c r="L55" s="15"/>
      <c r="M55" s="15"/>
      <c r="N55" s="15">
        <f t="shared" si="2"/>
        <v>1</v>
      </c>
      <c r="O55" s="1"/>
      <c r="P55" s="1"/>
      <c r="Q55" s="1"/>
      <c r="R55" s="1"/>
      <c r="S55" s="1"/>
      <c r="T55" s="1"/>
      <c r="U55" s="1"/>
      <c r="V55" s="1"/>
    </row>
    <row r="56" spans="1:22" ht="28.5" customHeight="1" x14ac:dyDescent="0.25">
      <c r="A56" s="3">
        <v>51</v>
      </c>
      <c r="B56" s="8" t="s">
        <v>66</v>
      </c>
      <c r="C56" s="9" t="s">
        <v>21</v>
      </c>
      <c r="D56" s="9"/>
      <c r="E56" s="5"/>
      <c r="F56" s="5"/>
      <c r="G56" s="9">
        <v>1</v>
      </c>
      <c r="H56" s="5"/>
      <c r="I56" s="15"/>
      <c r="J56" s="15"/>
      <c r="K56" s="5" t="s">
        <v>9</v>
      </c>
      <c r="L56" s="15"/>
      <c r="M56" s="15"/>
      <c r="N56" s="15">
        <f t="shared" si="2"/>
        <v>1</v>
      </c>
      <c r="O56" s="1"/>
      <c r="P56" s="1"/>
      <c r="Q56" s="1"/>
      <c r="R56" s="1"/>
      <c r="S56" s="1"/>
      <c r="T56" s="1"/>
      <c r="U56" s="1"/>
      <c r="V56" s="1"/>
    </row>
    <row r="57" spans="1:22" s="1" customFormat="1" ht="38.25" customHeight="1" x14ac:dyDescent="0.25">
      <c r="A57" s="3">
        <v>52</v>
      </c>
      <c r="B57" s="54" t="s">
        <v>127</v>
      </c>
      <c r="C57" s="9" t="s">
        <v>126</v>
      </c>
      <c r="D57" s="9">
        <v>2</v>
      </c>
      <c r="E57" s="5"/>
      <c r="F57" s="5"/>
      <c r="G57" s="9"/>
      <c r="H57" s="5"/>
      <c r="I57" s="15"/>
      <c r="J57" s="15"/>
      <c r="K57" s="5"/>
      <c r="L57" s="15"/>
      <c r="M57" s="15"/>
      <c r="N57" s="15">
        <v>2</v>
      </c>
    </row>
    <row r="58" spans="1:22" ht="16.5" x14ac:dyDescent="0.25">
      <c r="A58" s="38" t="s">
        <v>9</v>
      </c>
      <c r="B58" s="44" t="s">
        <v>68</v>
      </c>
      <c r="C58" s="36"/>
      <c r="D58" s="42">
        <f t="shared" ref="D58:J58" si="3">SUM(D6:D56)</f>
        <v>92</v>
      </c>
      <c r="E58" s="42">
        <f t="shared" si="3"/>
        <v>90</v>
      </c>
      <c r="F58" s="42">
        <f t="shared" si="3"/>
        <v>40</v>
      </c>
      <c r="G58" s="42">
        <f t="shared" si="3"/>
        <v>88</v>
      </c>
      <c r="H58" s="42">
        <f t="shared" si="3"/>
        <v>3526</v>
      </c>
      <c r="I58" s="43">
        <f t="shared" si="3"/>
        <v>0</v>
      </c>
      <c r="J58" s="43">
        <f t="shared" si="3"/>
        <v>0</v>
      </c>
      <c r="K58" s="42">
        <v>64</v>
      </c>
      <c r="L58" s="43">
        <f>SUM(L6:L56)</f>
        <v>0</v>
      </c>
      <c r="M58" s="43">
        <f>SUM(M6:M56)</f>
        <v>0</v>
      </c>
      <c r="N58" s="37">
        <f t="shared" si="2"/>
        <v>3900</v>
      </c>
      <c r="O58" s="1"/>
      <c r="P58" s="13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5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5"/>
      <c r="P60" s="1"/>
      <c r="Q60" s="1"/>
      <c r="R60" s="1"/>
      <c r="S60" s="1"/>
      <c r="T60" s="1"/>
      <c r="U60" s="1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S62" s="1"/>
      <c r="T62" s="1"/>
      <c r="U62" s="1"/>
      <c r="V62" s="1"/>
    </row>
    <row r="63" spans="1:22" x14ac:dyDescent="0.25">
      <c r="A63" s="1"/>
      <c r="S63" s="1"/>
      <c r="T63" s="1"/>
      <c r="U63" s="1"/>
      <c r="V63" s="1"/>
    </row>
  </sheetData>
  <mergeCells count="3">
    <mergeCell ref="A1:C1"/>
    <mergeCell ref="E1:V1"/>
    <mergeCell ref="A3:V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Phụ lục 01</vt:lpstr>
      <vt:lpstr>Phụ lục 02</vt:lpstr>
      <vt:lpstr>Phụ lục số 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Thanh - TCHC</cp:lastModifiedBy>
  <dcterms:created xsi:type="dcterms:W3CDTF">2024-04-23T08:02:29Z</dcterms:created>
  <dcterms:modified xsi:type="dcterms:W3CDTF">2024-06-07T04:39:13Z</dcterms:modified>
</cp:coreProperties>
</file>